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CMacG\Desktop\Online Order Sheets\"/>
    </mc:Choice>
  </mc:AlternateContent>
  <xr:revisionPtr revIDLastSave="0" documentId="8_{5BE8ED39-FD49-4ED5-81B0-CDB11F13CC36}" xr6:coauthVersionLast="45" xr6:coauthVersionMax="45" xr10:uidLastSave="{00000000-0000-0000-0000-000000000000}"/>
  <bookViews>
    <workbookView xWindow="-110" yWindow="-110" windowWidth="19420" windowHeight="10420" xr2:uid="{F5F729A7-05BD-48FC-8F3C-53141049729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3" i="1" l="1"/>
  <c r="E98" i="1" l="1"/>
  <c r="E100" i="1" s="1"/>
  <c r="H98" i="1"/>
  <c r="H100" i="1" s="1"/>
  <c r="H62" i="1"/>
  <c r="H64" i="1" s="1"/>
  <c r="B86" i="1"/>
  <c r="B88" i="1" s="1"/>
  <c r="H86" i="1"/>
  <c r="H88" i="1" s="1"/>
  <c r="H112" i="1"/>
  <c r="H114" i="1" s="1"/>
  <c r="E124" i="1"/>
  <c r="E126" i="1" s="1"/>
  <c r="K136" i="1"/>
  <c r="K138" i="1" s="1"/>
  <c r="E136" i="1"/>
  <c r="E138" i="1" s="1"/>
  <c r="B124" i="1"/>
  <c r="B126" i="1" s="1"/>
  <c r="K112" i="1"/>
  <c r="K114" i="1" s="1"/>
  <c r="H136" i="1"/>
  <c r="H138" i="1" s="1"/>
  <c r="B148" i="1"/>
  <c r="B150" i="1" s="1"/>
  <c r="B177" i="1"/>
  <c r="B179" i="1" s="1"/>
  <c r="B201" i="1"/>
  <c r="B203" i="1" s="1"/>
  <c r="K189" i="1"/>
  <c r="K191" i="1" s="1"/>
  <c r="H189" i="1"/>
  <c r="H191" i="1" s="1"/>
  <c r="E189" i="1"/>
  <c r="E191" i="1" s="1"/>
  <c r="E165" i="1"/>
  <c r="E167" i="1" s="1"/>
  <c r="H165" i="1"/>
  <c r="H167" i="1" s="1"/>
  <c r="K177" i="1"/>
  <c r="K179" i="1" s="1"/>
  <c r="B189" i="1"/>
  <c r="B191" i="1" s="1"/>
  <c r="H177" i="1"/>
  <c r="H179" i="1" s="1"/>
  <c r="E177" i="1"/>
  <c r="E179" i="1" s="1"/>
  <c r="K165" i="1"/>
  <c r="K167" i="1" s="1"/>
  <c r="B165" i="1"/>
  <c r="B167" i="1" s="1"/>
  <c r="K86" i="1"/>
  <c r="K88" i="1" s="1"/>
  <c r="B98" i="1"/>
  <c r="B100" i="1" s="1"/>
  <c r="K148" i="1"/>
  <c r="K150" i="1" s="1"/>
  <c r="H148" i="1"/>
  <c r="H150" i="1" s="1"/>
  <c r="B112" i="1"/>
  <c r="B114" i="1" s="1"/>
  <c r="K124" i="1"/>
  <c r="K126" i="1" s="1"/>
  <c r="H124" i="1"/>
  <c r="H126" i="1" s="1"/>
  <c r="K98" i="1"/>
  <c r="K100" i="1" s="1"/>
  <c r="E86" i="1"/>
  <c r="E88" i="1" s="1"/>
  <c r="E74" i="1"/>
  <c r="E76" i="1" s="1"/>
  <c r="B74" i="1"/>
  <c r="B76" i="1" s="1"/>
  <c r="K62" i="1"/>
  <c r="K64" i="1" s="1"/>
  <c r="E148" i="1"/>
  <c r="E150" i="1" s="1"/>
  <c r="E112" i="1"/>
  <c r="E114" i="1" s="1"/>
  <c r="B136" i="1"/>
  <c r="B138" i="1" s="1"/>
  <c r="D205" i="1" l="1"/>
  <c r="K74" i="1"/>
  <c r="K76" i="1" s="1"/>
  <c r="H74" i="1"/>
  <c r="H76" i="1" s="1"/>
  <c r="E62" i="1"/>
  <c r="E64" i="1" s="1"/>
  <c r="B62" i="1"/>
  <c r="B64" i="1" s="1"/>
  <c r="D206" i="1" l="1"/>
</calcChain>
</file>

<file path=xl/sharedStrings.xml><?xml version="1.0" encoding="utf-8"?>
<sst xmlns="http://schemas.openxmlformats.org/spreadsheetml/2006/main" count="200" uniqueCount="65">
  <si>
    <t>Quantity</t>
  </si>
  <si>
    <t>Total</t>
  </si>
  <si>
    <t>Price</t>
  </si>
  <si>
    <t>Medium Size Pots (3.5"-5.5")</t>
  </si>
  <si>
    <t>6" Pots</t>
  </si>
  <si>
    <t>4" Doba Short</t>
  </si>
  <si>
    <t>4.5" Miguel</t>
  </si>
  <si>
    <t>4.5" Stormi</t>
  </si>
  <si>
    <t xml:space="preserve">4.5" Azteca </t>
  </si>
  <si>
    <t>4.75" Wescott</t>
  </si>
  <si>
    <t>4" Croix</t>
  </si>
  <si>
    <t>4.57" De Vil</t>
  </si>
  <si>
    <t>4" Doba Tall</t>
  </si>
  <si>
    <t>4.75" Briza</t>
  </si>
  <si>
    <t>4.5" Hudson</t>
  </si>
  <si>
    <t>4" Marlow Black</t>
  </si>
  <si>
    <t>5.25" Romey Black</t>
  </si>
  <si>
    <t>5.25" Romey White</t>
  </si>
  <si>
    <t>4.25" Menza</t>
  </si>
  <si>
    <t>4.75" Zati Green</t>
  </si>
  <si>
    <t>4.75" Zati Cream</t>
  </si>
  <si>
    <t>4.75" Kabasa Green</t>
  </si>
  <si>
    <t>4.75" Kabasa White</t>
  </si>
  <si>
    <t>6" Briza</t>
  </si>
  <si>
    <t>6.25" Everest</t>
  </si>
  <si>
    <t>6.75" Kabasa Green</t>
  </si>
  <si>
    <t>6.75" Kabasa White</t>
  </si>
  <si>
    <t>6" Marlow Shiny Black</t>
  </si>
  <si>
    <t>6.5" Lilac</t>
  </si>
  <si>
    <t>6" Cercle Matte White</t>
  </si>
  <si>
    <t>6" Cercle Matte Black</t>
  </si>
  <si>
    <t>7" Romey Black</t>
  </si>
  <si>
    <t>7" Romey White</t>
  </si>
  <si>
    <t>6.5" Zati Green</t>
  </si>
  <si>
    <t>6.5" Zati White</t>
  </si>
  <si>
    <t>6.5" Folly</t>
  </si>
  <si>
    <t>4.75" Verge Cube</t>
  </si>
  <si>
    <t>4.25" Tribe</t>
  </si>
  <si>
    <t>4" Pottery</t>
  </si>
  <si>
    <t>5.25" Pottery</t>
  </si>
  <si>
    <t>4.5" Terrazzo</t>
  </si>
  <si>
    <t>4.75" Valley</t>
  </si>
  <si>
    <t>4.5" Roar</t>
  </si>
  <si>
    <t>4.5" Muah</t>
  </si>
  <si>
    <t>4.5" Indo</t>
  </si>
  <si>
    <t>4.5" Everest</t>
  </si>
  <si>
    <t>4" Chevy</t>
  </si>
  <si>
    <t xml:space="preserve">5.5" Lilac </t>
  </si>
  <si>
    <t xml:space="preserve">4.5" Lilac </t>
  </si>
  <si>
    <t>Section Total</t>
  </si>
  <si>
    <t>ORDER TOTAL</t>
  </si>
  <si>
    <r>
      <t xml:space="preserve">Please e-transfer this amount to </t>
    </r>
    <r>
      <rPr>
        <b/>
        <sz val="11"/>
        <color theme="1"/>
        <rFont val="Arial"/>
        <family val="2"/>
      </rPr>
      <t>contact@plantguelph.com</t>
    </r>
    <r>
      <rPr>
        <sz val="11"/>
        <color theme="1"/>
        <rFont val="Arial"/>
        <family val="2"/>
      </rPr>
      <t>. You may combine totals and send one e-transfer if you are ordering plants also</t>
    </r>
  </si>
  <si>
    <t>How to Place an Order</t>
  </si>
  <si>
    <t xml:space="preserve">1. Fill in the form indicating what items you would like to purchase, and the quantity of these items. The prices displayed include HST. </t>
  </si>
  <si>
    <t xml:space="preserve">2. Include your Name, E-mail Address, and Mailing Address in the contact section below. After placing your first order, we will create a customer profile for you. You will receive a client ID number to use for future orders, and we will have a record of what plant babes you purchased and when, and this will help us provide ongoing support for your plant babes. All customer information that we collect is kept confidential. Please see our Privacy Policy located on Plant's website for details of how your data is used. 	 </t>
  </si>
  <si>
    <t>3. Once you have completed your order form, attach this file and e-mail to contact@plantguelph.com.</t>
  </si>
  <si>
    <t>4. Send payment via e-transfer to contact@plantguelph.com. Your order total is listed on the final page. In the message of your e-transfer, you MUST include your name and contact information again. Once we have received both your order form and payment, we will deposit the funds, and you will receive an e-mailed receipt of your purchase. Please use password Plant Guelph.</t>
  </si>
  <si>
    <t>5. Once your order arrives at the store, we will text or call to arrange pick-up or delivery. Orders less than $75 will be curbside pick-up, orders over $75 can be delivered (in Guelph only), or curbside pick-up depending on your preference.</t>
  </si>
  <si>
    <t>Please be advised that while we strive to maintain constancy, due to plants' organic nature, the quantity, colours, shapes, or sizes may vary from previous orders. We encourage you to perform a quick Google search to find pictures of plants you are unfamiliar with.</t>
  </si>
  <si>
    <t>First Name</t>
  </si>
  <si>
    <t>Last Name</t>
  </si>
  <si>
    <t>Email Address</t>
  </si>
  <si>
    <t>Phone Number</t>
  </si>
  <si>
    <t>Mailing Address</t>
  </si>
  <si>
    <t>Note: You are not required to fill out this contact section if you have already done so for the plant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</si>
</sst>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b/>
      <u/>
      <sz val="11"/>
      <color theme="1"/>
      <name val="Arial"/>
      <family val="2"/>
    </font>
    <font>
      <sz val="11"/>
      <color theme="1"/>
      <name val="Arial"/>
      <family val="2"/>
    </font>
    <font>
      <sz val="11"/>
      <color theme="1"/>
      <name val="Calibri"/>
      <family val="2"/>
      <scheme val="minor"/>
    </font>
    <font>
      <b/>
      <sz val="11"/>
      <color theme="1"/>
      <name val="Arial"/>
      <family val="2"/>
    </font>
    <font>
      <b/>
      <u/>
      <sz val="14"/>
      <color theme="1"/>
      <name val="Arial"/>
      <family val="2"/>
    </font>
    <font>
      <sz val="10"/>
      <color theme="1"/>
      <name val="Arial"/>
      <family val="2"/>
    </font>
    <font>
      <b/>
      <u/>
      <sz val="10"/>
      <color theme="1"/>
      <name val="Arial"/>
      <family val="2"/>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46">
    <xf numFmtId="0" fontId="0" fillId="0" borderId="0" xfId="0"/>
    <xf numFmtId="0" fontId="2" fillId="0" borderId="1" xfId="0" applyFont="1" applyBorder="1" applyProtection="1">
      <protection locked="0"/>
    </xf>
    <xf numFmtId="0" fontId="2" fillId="0" borderId="0" xfId="0" applyFont="1" applyAlignment="1" applyProtection="1"/>
    <xf numFmtId="0" fontId="2" fillId="0" borderId="0" xfId="0" applyFont="1" applyProtection="1"/>
    <xf numFmtId="44" fontId="2" fillId="0" borderId="0" xfId="1" applyFont="1" applyProtection="1"/>
    <xf numFmtId="44" fontId="2" fillId="0" borderId="2" xfId="1" applyFont="1" applyBorder="1" applyProtection="1"/>
    <xf numFmtId="44" fontId="2" fillId="0" borderId="2" xfId="0" applyNumberFormat="1" applyFont="1" applyBorder="1" applyProtection="1"/>
    <xf numFmtId="0" fontId="2" fillId="0" borderId="6" xfId="0" applyFont="1" applyBorder="1" applyProtection="1"/>
    <xf numFmtId="0" fontId="2" fillId="0" borderId="8" xfId="0" applyFont="1" applyBorder="1" applyProtection="1"/>
    <xf numFmtId="0" fontId="2" fillId="0" borderId="5" xfId="0" applyFont="1" applyBorder="1" applyProtection="1"/>
    <xf numFmtId="0" fontId="1" fillId="0" borderId="0" xfId="0" applyFont="1" applyAlignment="1" applyProtection="1">
      <alignment vertical="top"/>
    </xf>
    <xf numFmtId="0" fontId="5" fillId="0" borderId="0" xfId="0" applyFont="1" applyAlignment="1" applyProtection="1">
      <alignment horizontal="center" vertical="top"/>
    </xf>
    <xf numFmtId="0" fontId="2" fillId="0" borderId="0" xfId="0" applyFont="1" applyBorder="1" applyAlignment="1" applyProtection="1">
      <alignment wrapText="1"/>
    </xf>
    <xf numFmtId="0" fontId="2" fillId="0" borderId="3" xfId="0" applyFont="1" applyBorder="1" applyProtection="1"/>
    <xf numFmtId="0" fontId="4" fillId="0" borderId="6" xfId="0" applyFont="1" applyBorder="1" applyProtection="1"/>
    <xf numFmtId="0" fontId="2" fillId="0" borderId="8" xfId="0" applyFont="1" applyBorder="1" applyAlignment="1" applyProtection="1"/>
    <xf numFmtId="0" fontId="2" fillId="0" borderId="4" xfId="0" applyFont="1" applyBorder="1" applyAlignment="1" applyProtection="1"/>
    <xf numFmtId="0" fontId="6" fillId="0" borderId="0" xfId="0" applyFont="1" applyProtection="1"/>
    <xf numFmtId="0" fontId="6" fillId="0" borderId="0" xfId="0" applyFont="1" applyAlignment="1" applyProtection="1">
      <alignment horizontal="center" wrapText="1"/>
    </xf>
    <xf numFmtId="0" fontId="6" fillId="0" borderId="0" xfId="0" applyFont="1" applyBorder="1" applyAlignment="1" applyProtection="1">
      <alignment horizontal="center" wrapText="1"/>
    </xf>
    <xf numFmtId="0" fontId="4" fillId="0" borderId="0" xfId="0" applyFont="1" applyAlignment="1" applyProtection="1">
      <alignment horizontal="center" vertical="center" wrapText="1"/>
    </xf>
    <xf numFmtId="0" fontId="6" fillId="0" borderId="0" xfId="0" applyFont="1" applyAlignment="1" applyProtection="1">
      <alignment horizontal="left"/>
    </xf>
    <xf numFmtId="0" fontId="6" fillId="0" borderId="0" xfId="0" applyFont="1" applyAlignment="1" applyProtection="1">
      <alignment horizontal="left" wrapText="1"/>
    </xf>
    <xf numFmtId="0" fontId="6" fillId="0" borderId="0" xfId="0" applyFont="1" applyAlignment="1" applyProtection="1">
      <alignment horizontal="left" vertical="center" wrapText="1"/>
    </xf>
    <xf numFmtId="0" fontId="7" fillId="0" borderId="0" xfId="0" applyFont="1" applyAlignment="1" applyProtection="1">
      <alignment horizontal="center" vertical="center"/>
    </xf>
    <xf numFmtId="0" fontId="1" fillId="0" borderId="0" xfId="0" applyFont="1" applyAlignment="1" applyProtection="1">
      <alignment horizontal="center"/>
    </xf>
    <xf numFmtId="0" fontId="6" fillId="0" borderId="3" xfId="0" applyFont="1" applyBorder="1" applyAlignment="1" applyProtection="1">
      <alignment horizontal="center" wrapText="1"/>
    </xf>
    <xf numFmtId="0" fontId="6" fillId="0" borderId="6" xfId="0" applyFont="1" applyBorder="1" applyAlignment="1" applyProtection="1">
      <alignment horizontal="left" wrapText="1"/>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10" xfId="0" applyFont="1" applyBorder="1" applyAlignment="1" applyProtection="1">
      <alignment horizontal="left" wrapText="1"/>
      <protection locked="0"/>
    </xf>
    <xf numFmtId="0" fontId="6" fillId="0" borderId="4" xfId="0" applyFont="1" applyBorder="1" applyAlignment="1" applyProtection="1">
      <alignment horizontal="left" wrapText="1"/>
      <protection locked="0"/>
    </xf>
    <xf numFmtId="0" fontId="6" fillId="0" borderId="11"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0" fontId="6" fillId="0" borderId="12" xfId="0" applyFont="1" applyBorder="1" applyAlignment="1" applyProtection="1">
      <alignment horizontal="left" wrapText="1"/>
      <protection locked="0"/>
    </xf>
    <xf numFmtId="0" fontId="6" fillId="0" borderId="13"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6" fillId="0" borderId="0" xfId="0" applyFont="1" applyAlignment="1" applyProtection="1">
      <alignment horizontal="left" vertical="center" wrapText="1"/>
      <protection locked="0"/>
    </xf>
    <xf numFmtId="0" fontId="5" fillId="0" borderId="3" xfId="0" applyFont="1" applyBorder="1" applyAlignment="1" applyProtection="1">
      <alignment horizontal="center" vertical="top"/>
    </xf>
    <xf numFmtId="44" fontId="2" fillId="0" borderId="6" xfId="0" applyNumberFormat="1" applyFont="1" applyBorder="1" applyAlignment="1" applyProtection="1">
      <alignment horizontal="center" vertical="center"/>
    </xf>
    <xf numFmtId="44" fontId="2" fillId="0" borderId="8" xfId="0" applyNumberFormat="1" applyFont="1" applyBorder="1" applyAlignment="1" applyProtection="1">
      <alignment horizontal="center" vertical="center"/>
    </xf>
    <xf numFmtId="44" fontId="4" fillId="0" borderId="6" xfId="0" applyNumberFormat="1" applyFont="1" applyBorder="1" applyAlignment="1" applyProtection="1">
      <alignment horizontal="center"/>
    </xf>
    <xf numFmtId="44" fontId="4" fillId="0" borderId="8" xfId="0" applyNumberFormat="1" applyFont="1" applyBorder="1" applyAlignment="1" applyProtection="1">
      <alignment horizontal="center"/>
    </xf>
    <xf numFmtId="0" fontId="2" fillId="0" borderId="0" xfId="0" applyFont="1" applyBorder="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g"/><Relationship Id="rId18" Type="http://schemas.openxmlformats.org/officeDocument/2006/relationships/image" Target="../media/image18.jpg"/><Relationship Id="rId26" Type="http://schemas.openxmlformats.org/officeDocument/2006/relationships/image" Target="../media/image26.jpg"/><Relationship Id="rId21" Type="http://schemas.openxmlformats.org/officeDocument/2006/relationships/image" Target="../media/image21.jpg"/><Relationship Id="rId34" Type="http://schemas.openxmlformats.org/officeDocument/2006/relationships/image" Target="../media/image34.jpg"/><Relationship Id="rId7" Type="http://schemas.openxmlformats.org/officeDocument/2006/relationships/image" Target="../media/image7.jpg"/><Relationship Id="rId12" Type="http://schemas.openxmlformats.org/officeDocument/2006/relationships/image" Target="../media/image12.jpg"/><Relationship Id="rId17" Type="http://schemas.openxmlformats.org/officeDocument/2006/relationships/image" Target="../media/image17.jpg"/><Relationship Id="rId25" Type="http://schemas.openxmlformats.org/officeDocument/2006/relationships/image" Target="../media/image25.jpg"/><Relationship Id="rId33" Type="http://schemas.openxmlformats.org/officeDocument/2006/relationships/image" Target="../media/image33.jpg"/><Relationship Id="rId2" Type="http://schemas.openxmlformats.org/officeDocument/2006/relationships/image" Target="../media/image2.jpg"/><Relationship Id="rId16" Type="http://schemas.openxmlformats.org/officeDocument/2006/relationships/image" Target="../media/image16.jpg"/><Relationship Id="rId20" Type="http://schemas.openxmlformats.org/officeDocument/2006/relationships/image" Target="../media/image20.jpg"/><Relationship Id="rId29" Type="http://schemas.openxmlformats.org/officeDocument/2006/relationships/image" Target="../media/image29.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24" Type="http://schemas.openxmlformats.org/officeDocument/2006/relationships/image" Target="../media/image24.jpg"/><Relationship Id="rId32" Type="http://schemas.openxmlformats.org/officeDocument/2006/relationships/image" Target="../media/image32.jpg"/><Relationship Id="rId37" Type="http://schemas.openxmlformats.org/officeDocument/2006/relationships/image" Target="../media/image37.jpeg"/><Relationship Id="rId5" Type="http://schemas.openxmlformats.org/officeDocument/2006/relationships/image" Target="../media/image5.jpg"/><Relationship Id="rId15" Type="http://schemas.openxmlformats.org/officeDocument/2006/relationships/image" Target="../media/image15.jpg"/><Relationship Id="rId23" Type="http://schemas.openxmlformats.org/officeDocument/2006/relationships/image" Target="../media/image23.jpg"/><Relationship Id="rId28" Type="http://schemas.openxmlformats.org/officeDocument/2006/relationships/image" Target="../media/image28.jpg"/><Relationship Id="rId36" Type="http://schemas.openxmlformats.org/officeDocument/2006/relationships/image" Target="../media/image36.jpg"/><Relationship Id="rId10" Type="http://schemas.openxmlformats.org/officeDocument/2006/relationships/image" Target="../media/image10.jpg"/><Relationship Id="rId19" Type="http://schemas.openxmlformats.org/officeDocument/2006/relationships/image" Target="../media/image19.jpg"/><Relationship Id="rId31" Type="http://schemas.openxmlformats.org/officeDocument/2006/relationships/image" Target="../media/image31.jpg"/><Relationship Id="rId4" Type="http://schemas.openxmlformats.org/officeDocument/2006/relationships/image" Target="../media/image4.jpg"/><Relationship Id="rId9" Type="http://schemas.openxmlformats.org/officeDocument/2006/relationships/image" Target="../media/image9.jpg"/><Relationship Id="rId14" Type="http://schemas.openxmlformats.org/officeDocument/2006/relationships/image" Target="../media/image14.jpg"/><Relationship Id="rId22" Type="http://schemas.openxmlformats.org/officeDocument/2006/relationships/image" Target="../media/image22.jpg"/><Relationship Id="rId27" Type="http://schemas.openxmlformats.org/officeDocument/2006/relationships/image" Target="../media/image27.jpg"/><Relationship Id="rId30" Type="http://schemas.openxmlformats.org/officeDocument/2006/relationships/image" Target="../media/image30.jpg"/><Relationship Id="rId35" Type="http://schemas.openxmlformats.org/officeDocument/2006/relationships/image" Target="../media/image35.jpg"/><Relationship Id="rId8" Type="http://schemas.openxmlformats.org/officeDocument/2006/relationships/image" Target="../media/image8.jpg"/><Relationship Id="rId3"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53</xdr:row>
      <xdr:rowOff>0</xdr:rowOff>
    </xdr:from>
    <xdr:to>
      <xdr:col>1</xdr:col>
      <xdr:colOff>522500</xdr:colOff>
      <xdr:row>58</xdr:row>
      <xdr:rowOff>78001</xdr:rowOff>
    </xdr:to>
    <xdr:pic>
      <xdr:nvPicPr>
        <xdr:cNvPr id="3" name="Picture 2">
          <a:extLst>
            <a:ext uri="{FF2B5EF4-FFF2-40B4-BE49-F238E27FC236}">
              <a16:creationId xmlns:a16="http://schemas.microsoft.com/office/drawing/2014/main" id="{DDC5F144-4D8E-4F38-98E6-3CB0156506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150"/>
          <a:ext cx="1144800" cy="1144800"/>
        </a:xfrm>
        <a:prstGeom prst="rect">
          <a:avLst/>
        </a:prstGeom>
      </xdr:spPr>
    </xdr:pic>
    <xdr:clientData/>
  </xdr:twoCellAnchor>
  <xdr:twoCellAnchor editAs="oneCell">
    <xdr:from>
      <xdr:col>3</xdr:col>
      <xdr:colOff>0</xdr:colOff>
      <xdr:row>53</xdr:row>
      <xdr:rowOff>0</xdr:rowOff>
    </xdr:from>
    <xdr:to>
      <xdr:col>4</xdr:col>
      <xdr:colOff>522501</xdr:colOff>
      <xdr:row>58</xdr:row>
      <xdr:rowOff>78001</xdr:rowOff>
    </xdr:to>
    <xdr:pic>
      <xdr:nvPicPr>
        <xdr:cNvPr id="5" name="Picture 4">
          <a:extLst>
            <a:ext uri="{FF2B5EF4-FFF2-40B4-BE49-F238E27FC236}">
              <a16:creationId xmlns:a16="http://schemas.microsoft.com/office/drawing/2014/main" id="{934E67A1-5857-40BF-921D-CF85A1720F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7800" y="184150"/>
          <a:ext cx="1144800" cy="1144800"/>
        </a:xfrm>
        <a:prstGeom prst="rect">
          <a:avLst/>
        </a:prstGeom>
      </xdr:spPr>
    </xdr:pic>
    <xdr:clientData/>
  </xdr:twoCellAnchor>
  <xdr:twoCellAnchor editAs="oneCell">
    <xdr:from>
      <xdr:col>6</xdr:col>
      <xdr:colOff>0</xdr:colOff>
      <xdr:row>53</xdr:row>
      <xdr:rowOff>0</xdr:rowOff>
    </xdr:from>
    <xdr:to>
      <xdr:col>7</xdr:col>
      <xdr:colOff>520700</xdr:colOff>
      <xdr:row>58</xdr:row>
      <xdr:rowOff>76201</xdr:rowOff>
    </xdr:to>
    <xdr:pic>
      <xdr:nvPicPr>
        <xdr:cNvPr id="7" name="Picture 6">
          <a:extLst>
            <a:ext uri="{FF2B5EF4-FFF2-40B4-BE49-F238E27FC236}">
              <a16:creationId xmlns:a16="http://schemas.microsoft.com/office/drawing/2014/main" id="{137BD049-ADA3-4783-8007-2DE23BC0B1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95600" y="184150"/>
          <a:ext cx="1143000" cy="1143000"/>
        </a:xfrm>
        <a:prstGeom prst="rect">
          <a:avLst/>
        </a:prstGeom>
      </xdr:spPr>
    </xdr:pic>
    <xdr:clientData/>
  </xdr:twoCellAnchor>
  <xdr:twoCellAnchor editAs="oneCell">
    <xdr:from>
      <xdr:col>9</xdr:col>
      <xdr:colOff>0</xdr:colOff>
      <xdr:row>53</xdr:row>
      <xdr:rowOff>0</xdr:rowOff>
    </xdr:from>
    <xdr:to>
      <xdr:col>10</xdr:col>
      <xdr:colOff>520700</xdr:colOff>
      <xdr:row>58</xdr:row>
      <xdr:rowOff>76201</xdr:rowOff>
    </xdr:to>
    <xdr:pic>
      <xdr:nvPicPr>
        <xdr:cNvPr id="11" name="Picture 10">
          <a:extLst>
            <a:ext uri="{FF2B5EF4-FFF2-40B4-BE49-F238E27FC236}">
              <a16:creationId xmlns:a16="http://schemas.microsoft.com/office/drawing/2014/main" id="{6EFC6467-D811-4E01-9847-570C9E26FD4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348544" y="353671"/>
          <a:ext cx="1139624" cy="1137213"/>
        </a:xfrm>
        <a:prstGeom prst="rect">
          <a:avLst/>
        </a:prstGeom>
      </xdr:spPr>
    </xdr:pic>
    <xdr:clientData/>
  </xdr:twoCellAnchor>
  <xdr:twoCellAnchor editAs="oneCell">
    <xdr:from>
      <xdr:col>0</xdr:col>
      <xdr:colOff>0</xdr:colOff>
      <xdr:row>65</xdr:row>
      <xdr:rowOff>0</xdr:rowOff>
    </xdr:from>
    <xdr:to>
      <xdr:col>1</xdr:col>
      <xdr:colOff>520700</xdr:colOff>
      <xdr:row>71</xdr:row>
      <xdr:rowOff>76200</xdr:rowOff>
    </xdr:to>
    <xdr:pic>
      <xdr:nvPicPr>
        <xdr:cNvPr id="13" name="Picture 12">
          <a:extLst>
            <a:ext uri="{FF2B5EF4-FFF2-40B4-BE49-F238E27FC236}">
              <a16:creationId xmlns:a16="http://schemas.microsoft.com/office/drawing/2014/main" id="{67588853-DCF9-4F4B-B241-9B06541A6AD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406650"/>
          <a:ext cx="1143000" cy="1143000"/>
        </a:xfrm>
        <a:prstGeom prst="rect">
          <a:avLst/>
        </a:prstGeom>
      </xdr:spPr>
    </xdr:pic>
    <xdr:clientData/>
  </xdr:twoCellAnchor>
  <xdr:twoCellAnchor editAs="oneCell">
    <xdr:from>
      <xdr:col>3</xdr:col>
      <xdr:colOff>0</xdr:colOff>
      <xdr:row>65</xdr:row>
      <xdr:rowOff>0</xdr:rowOff>
    </xdr:from>
    <xdr:to>
      <xdr:col>4</xdr:col>
      <xdr:colOff>520701</xdr:colOff>
      <xdr:row>71</xdr:row>
      <xdr:rowOff>76200</xdr:rowOff>
    </xdr:to>
    <xdr:pic>
      <xdr:nvPicPr>
        <xdr:cNvPr id="15" name="Picture 14">
          <a:extLst>
            <a:ext uri="{FF2B5EF4-FFF2-40B4-BE49-F238E27FC236}">
              <a16:creationId xmlns:a16="http://schemas.microsoft.com/office/drawing/2014/main" id="{A0EE54FD-42C4-4914-9B58-0AE6872074D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47800" y="2406650"/>
          <a:ext cx="1143000" cy="1143000"/>
        </a:xfrm>
        <a:prstGeom prst="rect">
          <a:avLst/>
        </a:prstGeom>
      </xdr:spPr>
    </xdr:pic>
    <xdr:clientData/>
  </xdr:twoCellAnchor>
  <xdr:twoCellAnchor editAs="oneCell">
    <xdr:from>
      <xdr:col>6</xdr:col>
      <xdr:colOff>0</xdr:colOff>
      <xdr:row>65</xdr:row>
      <xdr:rowOff>6350</xdr:rowOff>
    </xdr:from>
    <xdr:to>
      <xdr:col>7</xdr:col>
      <xdr:colOff>522500</xdr:colOff>
      <xdr:row>71</xdr:row>
      <xdr:rowOff>84350</xdr:rowOff>
    </xdr:to>
    <xdr:pic>
      <xdr:nvPicPr>
        <xdr:cNvPr id="17" name="Picture 16">
          <a:extLst>
            <a:ext uri="{FF2B5EF4-FFF2-40B4-BE49-F238E27FC236}">
              <a16:creationId xmlns:a16="http://schemas.microsoft.com/office/drawing/2014/main" id="{086C1D5A-69FE-4E39-A3C7-CFAF3EEFADD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895600" y="2413000"/>
          <a:ext cx="1144800" cy="1144800"/>
        </a:xfrm>
        <a:prstGeom prst="rect">
          <a:avLst/>
        </a:prstGeom>
      </xdr:spPr>
    </xdr:pic>
    <xdr:clientData/>
  </xdr:twoCellAnchor>
  <xdr:twoCellAnchor editAs="oneCell">
    <xdr:from>
      <xdr:col>9</xdr:col>
      <xdr:colOff>0</xdr:colOff>
      <xdr:row>65</xdr:row>
      <xdr:rowOff>0</xdr:rowOff>
    </xdr:from>
    <xdr:to>
      <xdr:col>10</xdr:col>
      <xdr:colOff>522500</xdr:colOff>
      <xdr:row>71</xdr:row>
      <xdr:rowOff>78000</xdr:rowOff>
    </xdr:to>
    <xdr:pic>
      <xdr:nvPicPr>
        <xdr:cNvPr id="19" name="Picture 18">
          <a:extLst>
            <a:ext uri="{FF2B5EF4-FFF2-40B4-BE49-F238E27FC236}">
              <a16:creationId xmlns:a16="http://schemas.microsoft.com/office/drawing/2014/main" id="{3B3E77B2-D175-44A7-B399-82BC7B0AA57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343400" y="2406650"/>
          <a:ext cx="1144800" cy="1144800"/>
        </a:xfrm>
        <a:prstGeom prst="rect">
          <a:avLst/>
        </a:prstGeom>
      </xdr:spPr>
    </xdr:pic>
    <xdr:clientData/>
  </xdr:twoCellAnchor>
  <xdr:twoCellAnchor editAs="oneCell">
    <xdr:from>
      <xdr:col>0</xdr:col>
      <xdr:colOff>0</xdr:colOff>
      <xdr:row>77</xdr:row>
      <xdr:rowOff>0</xdr:rowOff>
    </xdr:from>
    <xdr:to>
      <xdr:col>1</xdr:col>
      <xdr:colOff>520700</xdr:colOff>
      <xdr:row>83</xdr:row>
      <xdr:rowOff>76201</xdr:rowOff>
    </xdr:to>
    <xdr:pic>
      <xdr:nvPicPr>
        <xdr:cNvPr id="21" name="Picture 20">
          <a:extLst>
            <a:ext uri="{FF2B5EF4-FFF2-40B4-BE49-F238E27FC236}">
              <a16:creationId xmlns:a16="http://schemas.microsoft.com/office/drawing/2014/main" id="{B0B1BB5E-4F3E-4931-8E04-2E391F8DE18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4629150"/>
          <a:ext cx="1143000" cy="1143000"/>
        </a:xfrm>
        <a:prstGeom prst="rect">
          <a:avLst/>
        </a:prstGeom>
      </xdr:spPr>
    </xdr:pic>
    <xdr:clientData/>
  </xdr:twoCellAnchor>
  <xdr:twoCellAnchor editAs="oneCell">
    <xdr:from>
      <xdr:col>3</xdr:col>
      <xdr:colOff>0</xdr:colOff>
      <xdr:row>77</xdr:row>
      <xdr:rowOff>0</xdr:rowOff>
    </xdr:from>
    <xdr:to>
      <xdr:col>4</xdr:col>
      <xdr:colOff>522501</xdr:colOff>
      <xdr:row>83</xdr:row>
      <xdr:rowOff>78001</xdr:rowOff>
    </xdr:to>
    <xdr:pic>
      <xdr:nvPicPr>
        <xdr:cNvPr id="23" name="Picture 22">
          <a:extLst>
            <a:ext uri="{FF2B5EF4-FFF2-40B4-BE49-F238E27FC236}">
              <a16:creationId xmlns:a16="http://schemas.microsoft.com/office/drawing/2014/main" id="{6A571478-2A5D-4585-A243-E8C1E6E7C9C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447800" y="4629150"/>
          <a:ext cx="1144800" cy="1144800"/>
        </a:xfrm>
        <a:prstGeom prst="rect">
          <a:avLst/>
        </a:prstGeom>
      </xdr:spPr>
    </xdr:pic>
    <xdr:clientData/>
  </xdr:twoCellAnchor>
  <xdr:twoCellAnchor editAs="oneCell">
    <xdr:from>
      <xdr:col>6</xdr:col>
      <xdr:colOff>0</xdr:colOff>
      <xdr:row>77</xdr:row>
      <xdr:rowOff>0</xdr:rowOff>
    </xdr:from>
    <xdr:to>
      <xdr:col>7</xdr:col>
      <xdr:colOff>520700</xdr:colOff>
      <xdr:row>83</xdr:row>
      <xdr:rowOff>76201</xdr:rowOff>
    </xdr:to>
    <xdr:pic>
      <xdr:nvPicPr>
        <xdr:cNvPr id="25" name="Picture 24">
          <a:extLst>
            <a:ext uri="{FF2B5EF4-FFF2-40B4-BE49-F238E27FC236}">
              <a16:creationId xmlns:a16="http://schemas.microsoft.com/office/drawing/2014/main" id="{666AFEA2-3E46-4C28-BDED-3DFA154721D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895600" y="4629150"/>
          <a:ext cx="1143000" cy="1143000"/>
        </a:xfrm>
        <a:prstGeom prst="rect">
          <a:avLst/>
        </a:prstGeom>
      </xdr:spPr>
    </xdr:pic>
    <xdr:clientData/>
  </xdr:twoCellAnchor>
  <xdr:twoCellAnchor editAs="oneCell">
    <xdr:from>
      <xdr:col>9</xdr:col>
      <xdr:colOff>0</xdr:colOff>
      <xdr:row>77</xdr:row>
      <xdr:rowOff>0</xdr:rowOff>
    </xdr:from>
    <xdr:to>
      <xdr:col>10</xdr:col>
      <xdr:colOff>520700</xdr:colOff>
      <xdr:row>83</xdr:row>
      <xdr:rowOff>76201</xdr:rowOff>
    </xdr:to>
    <xdr:pic>
      <xdr:nvPicPr>
        <xdr:cNvPr id="29" name="Picture 28">
          <a:extLst>
            <a:ext uri="{FF2B5EF4-FFF2-40B4-BE49-F238E27FC236}">
              <a16:creationId xmlns:a16="http://schemas.microsoft.com/office/drawing/2014/main" id="{E9C8C185-72C7-4E1C-AB98-146924341817}"/>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343400" y="4629150"/>
          <a:ext cx="1143000" cy="1143000"/>
        </a:xfrm>
        <a:prstGeom prst="rect">
          <a:avLst/>
        </a:prstGeom>
      </xdr:spPr>
    </xdr:pic>
    <xdr:clientData/>
  </xdr:twoCellAnchor>
  <xdr:twoCellAnchor editAs="oneCell">
    <xdr:from>
      <xdr:col>0</xdr:col>
      <xdr:colOff>0</xdr:colOff>
      <xdr:row>89</xdr:row>
      <xdr:rowOff>0</xdr:rowOff>
    </xdr:from>
    <xdr:to>
      <xdr:col>1</xdr:col>
      <xdr:colOff>520700</xdr:colOff>
      <xdr:row>95</xdr:row>
      <xdr:rowOff>76199</xdr:rowOff>
    </xdr:to>
    <xdr:pic>
      <xdr:nvPicPr>
        <xdr:cNvPr id="31" name="Picture 30">
          <a:extLst>
            <a:ext uri="{FF2B5EF4-FFF2-40B4-BE49-F238E27FC236}">
              <a16:creationId xmlns:a16="http://schemas.microsoft.com/office/drawing/2014/main" id="{D9A6E046-4584-40B7-AB46-D22FFB3012C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6851650"/>
          <a:ext cx="1143000" cy="1143000"/>
        </a:xfrm>
        <a:prstGeom prst="rect">
          <a:avLst/>
        </a:prstGeom>
      </xdr:spPr>
    </xdr:pic>
    <xdr:clientData/>
  </xdr:twoCellAnchor>
  <xdr:twoCellAnchor editAs="oneCell">
    <xdr:from>
      <xdr:col>3</xdr:col>
      <xdr:colOff>0</xdr:colOff>
      <xdr:row>89</xdr:row>
      <xdr:rowOff>0</xdr:rowOff>
    </xdr:from>
    <xdr:to>
      <xdr:col>4</xdr:col>
      <xdr:colOff>520701</xdr:colOff>
      <xdr:row>95</xdr:row>
      <xdr:rowOff>76199</xdr:rowOff>
    </xdr:to>
    <xdr:pic>
      <xdr:nvPicPr>
        <xdr:cNvPr id="33" name="Picture 32">
          <a:extLst>
            <a:ext uri="{FF2B5EF4-FFF2-40B4-BE49-F238E27FC236}">
              <a16:creationId xmlns:a16="http://schemas.microsoft.com/office/drawing/2014/main" id="{C1150286-0D64-4183-B2F8-E7546B8D4CC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447800" y="6851650"/>
          <a:ext cx="1143000" cy="1143000"/>
        </a:xfrm>
        <a:prstGeom prst="rect">
          <a:avLst/>
        </a:prstGeom>
      </xdr:spPr>
    </xdr:pic>
    <xdr:clientData/>
  </xdr:twoCellAnchor>
  <xdr:twoCellAnchor editAs="oneCell">
    <xdr:from>
      <xdr:col>6</xdr:col>
      <xdr:colOff>0</xdr:colOff>
      <xdr:row>89</xdr:row>
      <xdr:rowOff>0</xdr:rowOff>
    </xdr:from>
    <xdr:to>
      <xdr:col>7</xdr:col>
      <xdr:colOff>520700</xdr:colOff>
      <xdr:row>95</xdr:row>
      <xdr:rowOff>76199</xdr:rowOff>
    </xdr:to>
    <xdr:pic>
      <xdr:nvPicPr>
        <xdr:cNvPr id="35" name="Picture 34">
          <a:extLst>
            <a:ext uri="{FF2B5EF4-FFF2-40B4-BE49-F238E27FC236}">
              <a16:creationId xmlns:a16="http://schemas.microsoft.com/office/drawing/2014/main" id="{4D4FEA98-E010-44B8-A357-F1A0AB6CFCB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895600" y="6851650"/>
          <a:ext cx="1143000" cy="1143000"/>
        </a:xfrm>
        <a:prstGeom prst="rect">
          <a:avLst/>
        </a:prstGeom>
      </xdr:spPr>
    </xdr:pic>
    <xdr:clientData/>
  </xdr:twoCellAnchor>
  <xdr:twoCellAnchor editAs="oneCell">
    <xdr:from>
      <xdr:col>9</xdr:col>
      <xdr:colOff>0</xdr:colOff>
      <xdr:row>89</xdr:row>
      <xdr:rowOff>0</xdr:rowOff>
    </xdr:from>
    <xdr:to>
      <xdr:col>10</xdr:col>
      <xdr:colOff>520700</xdr:colOff>
      <xdr:row>95</xdr:row>
      <xdr:rowOff>76199</xdr:rowOff>
    </xdr:to>
    <xdr:pic>
      <xdr:nvPicPr>
        <xdr:cNvPr id="37" name="Picture 36">
          <a:extLst>
            <a:ext uri="{FF2B5EF4-FFF2-40B4-BE49-F238E27FC236}">
              <a16:creationId xmlns:a16="http://schemas.microsoft.com/office/drawing/2014/main" id="{FF827B8F-E355-4C60-8EAC-227D2D14B517}"/>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4343400" y="6851650"/>
          <a:ext cx="1143000" cy="1143000"/>
        </a:xfrm>
        <a:prstGeom prst="rect">
          <a:avLst/>
        </a:prstGeom>
      </xdr:spPr>
    </xdr:pic>
    <xdr:clientData/>
  </xdr:twoCellAnchor>
  <xdr:twoCellAnchor editAs="oneCell">
    <xdr:from>
      <xdr:col>0</xdr:col>
      <xdr:colOff>0</xdr:colOff>
      <xdr:row>103</xdr:row>
      <xdr:rowOff>0</xdr:rowOff>
    </xdr:from>
    <xdr:to>
      <xdr:col>1</xdr:col>
      <xdr:colOff>520700</xdr:colOff>
      <xdr:row>109</xdr:row>
      <xdr:rowOff>3858</xdr:rowOff>
    </xdr:to>
    <xdr:pic>
      <xdr:nvPicPr>
        <xdr:cNvPr id="39" name="Picture 38">
          <a:extLst>
            <a:ext uri="{FF2B5EF4-FFF2-40B4-BE49-F238E27FC236}">
              <a16:creationId xmlns:a16="http://schemas.microsoft.com/office/drawing/2014/main" id="{6F516D7A-7321-4BC6-9C4C-C52B0C6E81F2}"/>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0" y="9258300"/>
          <a:ext cx="1143000" cy="1143000"/>
        </a:xfrm>
        <a:prstGeom prst="rect">
          <a:avLst/>
        </a:prstGeom>
      </xdr:spPr>
    </xdr:pic>
    <xdr:clientData/>
  </xdr:twoCellAnchor>
  <xdr:twoCellAnchor editAs="oneCell">
    <xdr:from>
      <xdr:col>3</xdr:col>
      <xdr:colOff>0</xdr:colOff>
      <xdr:row>103</xdr:row>
      <xdr:rowOff>0</xdr:rowOff>
    </xdr:from>
    <xdr:to>
      <xdr:col>4</xdr:col>
      <xdr:colOff>520701</xdr:colOff>
      <xdr:row>109</xdr:row>
      <xdr:rowOff>3858</xdr:rowOff>
    </xdr:to>
    <xdr:pic>
      <xdr:nvPicPr>
        <xdr:cNvPr id="41" name="Picture 40">
          <a:extLst>
            <a:ext uri="{FF2B5EF4-FFF2-40B4-BE49-F238E27FC236}">
              <a16:creationId xmlns:a16="http://schemas.microsoft.com/office/drawing/2014/main" id="{36A9DFF0-D14C-4AD8-A110-05974572BF2C}"/>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447800" y="9258300"/>
          <a:ext cx="1143000" cy="1143000"/>
        </a:xfrm>
        <a:prstGeom prst="rect">
          <a:avLst/>
        </a:prstGeom>
      </xdr:spPr>
    </xdr:pic>
    <xdr:clientData/>
  </xdr:twoCellAnchor>
  <xdr:twoCellAnchor editAs="oneCell">
    <xdr:from>
      <xdr:col>6</xdr:col>
      <xdr:colOff>0</xdr:colOff>
      <xdr:row>103</xdr:row>
      <xdr:rowOff>0</xdr:rowOff>
    </xdr:from>
    <xdr:to>
      <xdr:col>7</xdr:col>
      <xdr:colOff>520700</xdr:colOff>
      <xdr:row>109</xdr:row>
      <xdr:rowOff>3858</xdr:rowOff>
    </xdr:to>
    <xdr:pic>
      <xdr:nvPicPr>
        <xdr:cNvPr id="43" name="Picture 42">
          <a:extLst>
            <a:ext uri="{FF2B5EF4-FFF2-40B4-BE49-F238E27FC236}">
              <a16:creationId xmlns:a16="http://schemas.microsoft.com/office/drawing/2014/main" id="{1E196739-2F28-45C9-ADA9-00828C3C6EDE}"/>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2895600" y="9258300"/>
          <a:ext cx="1143000" cy="1143000"/>
        </a:xfrm>
        <a:prstGeom prst="rect">
          <a:avLst/>
        </a:prstGeom>
      </xdr:spPr>
    </xdr:pic>
    <xdr:clientData/>
  </xdr:twoCellAnchor>
  <xdr:twoCellAnchor editAs="oneCell">
    <xdr:from>
      <xdr:col>9</xdr:col>
      <xdr:colOff>0</xdr:colOff>
      <xdr:row>103</xdr:row>
      <xdr:rowOff>0</xdr:rowOff>
    </xdr:from>
    <xdr:to>
      <xdr:col>10</xdr:col>
      <xdr:colOff>520700</xdr:colOff>
      <xdr:row>109</xdr:row>
      <xdr:rowOff>3858</xdr:rowOff>
    </xdr:to>
    <xdr:pic>
      <xdr:nvPicPr>
        <xdr:cNvPr id="45" name="Picture 44">
          <a:extLst>
            <a:ext uri="{FF2B5EF4-FFF2-40B4-BE49-F238E27FC236}">
              <a16:creationId xmlns:a16="http://schemas.microsoft.com/office/drawing/2014/main" id="{BCD45C55-5927-49A6-8FE4-1DA4BFEB7D8C}"/>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4343400" y="9258300"/>
          <a:ext cx="1143000" cy="1143000"/>
        </a:xfrm>
        <a:prstGeom prst="rect">
          <a:avLst/>
        </a:prstGeom>
      </xdr:spPr>
    </xdr:pic>
    <xdr:clientData/>
  </xdr:twoCellAnchor>
  <xdr:twoCellAnchor editAs="oneCell">
    <xdr:from>
      <xdr:col>0</xdr:col>
      <xdr:colOff>0</xdr:colOff>
      <xdr:row>115</xdr:row>
      <xdr:rowOff>0</xdr:rowOff>
    </xdr:from>
    <xdr:to>
      <xdr:col>1</xdr:col>
      <xdr:colOff>520700</xdr:colOff>
      <xdr:row>121</xdr:row>
      <xdr:rowOff>76200</xdr:rowOff>
    </xdr:to>
    <xdr:pic>
      <xdr:nvPicPr>
        <xdr:cNvPr id="46" name="Picture 45">
          <a:extLst>
            <a:ext uri="{FF2B5EF4-FFF2-40B4-BE49-F238E27FC236}">
              <a16:creationId xmlns:a16="http://schemas.microsoft.com/office/drawing/2014/main" id="{DE01B228-6BCC-42D3-921F-B44DCE673153}"/>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0" y="11480800"/>
          <a:ext cx="1143000" cy="1143000"/>
        </a:xfrm>
        <a:prstGeom prst="rect">
          <a:avLst/>
        </a:prstGeom>
      </xdr:spPr>
    </xdr:pic>
    <xdr:clientData/>
  </xdr:twoCellAnchor>
  <xdr:twoCellAnchor editAs="oneCell">
    <xdr:from>
      <xdr:col>3</xdr:col>
      <xdr:colOff>0</xdr:colOff>
      <xdr:row>115</xdr:row>
      <xdr:rowOff>0</xdr:rowOff>
    </xdr:from>
    <xdr:to>
      <xdr:col>4</xdr:col>
      <xdr:colOff>520701</xdr:colOff>
      <xdr:row>121</xdr:row>
      <xdr:rowOff>76200</xdr:rowOff>
    </xdr:to>
    <xdr:pic>
      <xdr:nvPicPr>
        <xdr:cNvPr id="48" name="Picture 47">
          <a:extLst>
            <a:ext uri="{FF2B5EF4-FFF2-40B4-BE49-F238E27FC236}">
              <a16:creationId xmlns:a16="http://schemas.microsoft.com/office/drawing/2014/main" id="{E2A6610A-AD7C-406C-A46A-BC93074F1F47}"/>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447800" y="11480800"/>
          <a:ext cx="1143000" cy="1143000"/>
        </a:xfrm>
        <a:prstGeom prst="rect">
          <a:avLst/>
        </a:prstGeom>
      </xdr:spPr>
    </xdr:pic>
    <xdr:clientData/>
  </xdr:twoCellAnchor>
  <xdr:twoCellAnchor editAs="oneCell">
    <xdr:from>
      <xdr:col>6</xdr:col>
      <xdr:colOff>0</xdr:colOff>
      <xdr:row>115</xdr:row>
      <xdr:rowOff>0</xdr:rowOff>
    </xdr:from>
    <xdr:to>
      <xdr:col>7</xdr:col>
      <xdr:colOff>520700</xdr:colOff>
      <xdr:row>121</xdr:row>
      <xdr:rowOff>76200</xdr:rowOff>
    </xdr:to>
    <xdr:pic>
      <xdr:nvPicPr>
        <xdr:cNvPr id="50" name="Picture 49">
          <a:extLst>
            <a:ext uri="{FF2B5EF4-FFF2-40B4-BE49-F238E27FC236}">
              <a16:creationId xmlns:a16="http://schemas.microsoft.com/office/drawing/2014/main" id="{7E61BB5C-5102-4460-A011-3479F4C345E8}"/>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2895600" y="11480800"/>
          <a:ext cx="1143000" cy="1143000"/>
        </a:xfrm>
        <a:prstGeom prst="rect">
          <a:avLst/>
        </a:prstGeom>
      </xdr:spPr>
    </xdr:pic>
    <xdr:clientData/>
  </xdr:twoCellAnchor>
  <xdr:twoCellAnchor editAs="oneCell">
    <xdr:from>
      <xdr:col>9</xdr:col>
      <xdr:colOff>0</xdr:colOff>
      <xdr:row>115</xdr:row>
      <xdr:rowOff>0</xdr:rowOff>
    </xdr:from>
    <xdr:to>
      <xdr:col>10</xdr:col>
      <xdr:colOff>520700</xdr:colOff>
      <xdr:row>121</xdr:row>
      <xdr:rowOff>76200</xdr:rowOff>
    </xdr:to>
    <xdr:pic>
      <xdr:nvPicPr>
        <xdr:cNvPr id="52" name="Picture 51">
          <a:extLst>
            <a:ext uri="{FF2B5EF4-FFF2-40B4-BE49-F238E27FC236}">
              <a16:creationId xmlns:a16="http://schemas.microsoft.com/office/drawing/2014/main" id="{3C471554-A0E1-41FA-9823-71F027264BEA}"/>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4343400" y="11480800"/>
          <a:ext cx="1143000" cy="1143000"/>
        </a:xfrm>
        <a:prstGeom prst="rect">
          <a:avLst/>
        </a:prstGeom>
      </xdr:spPr>
    </xdr:pic>
    <xdr:clientData/>
  </xdr:twoCellAnchor>
  <xdr:twoCellAnchor editAs="oneCell">
    <xdr:from>
      <xdr:col>0</xdr:col>
      <xdr:colOff>0</xdr:colOff>
      <xdr:row>127</xdr:row>
      <xdr:rowOff>0</xdr:rowOff>
    </xdr:from>
    <xdr:to>
      <xdr:col>1</xdr:col>
      <xdr:colOff>522500</xdr:colOff>
      <xdr:row>133</xdr:row>
      <xdr:rowOff>78000</xdr:rowOff>
    </xdr:to>
    <xdr:pic>
      <xdr:nvPicPr>
        <xdr:cNvPr id="54" name="Picture 53">
          <a:extLst>
            <a:ext uri="{FF2B5EF4-FFF2-40B4-BE49-F238E27FC236}">
              <a16:creationId xmlns:a16="http://schemas.microsoft.com/office/drawing/2014/main" id="{CB7615E6-81FB-4595-9EE8-28DC20AE6FC1}"/>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0" y="13703300"/>
          <a:ext cx="1144800" cy="1144800"/>
        </a:xfrm>
        <a:prstGeom prst="rect">
          <a:avLst/>
        </a:prstGeom>
      </xdr:spPr>
    </xdr:pic>
    <xdr:clientData/>
  </xdr:twoCellAnchor>
  <xdr:twoCellAnchor editAs="oneCell">
    <xdr:from>
      <xdr:col>3</xdr:col>
      <xdr:colOff>0</xdr:colOff>
      <xdr:row>127</xdr:row>
      <xdr:rowOff>0</xdr:rowOff>
    </xdr:from>
    <xdr:to>
      <xdr:col>4</xdr:col>
      <xdr:colOff>520701</xdr:colOff>
      <xdr:row>133</xdr:row>
      <xdr:rowOff>76200</xdr:rowOff>
    </xdr:to>
    <xdr:pic>
      <xdr:nvPicPr>
        <xdr:cNvPr id="56" name="Picture 55">
          <a:extLst>
            <a:ext uri="{FF2B5EF4-FFF2-40B4-BE49-F238E27FC236}">
              <a16:creationId xmlns:a16="http://schemas.microsoft.com/office/drawing/2014/main" id="{74092FB4-8FE0-4830-BD1F-1041B1848212}"/>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447800" y="13703300"/>
          <a:ext cx="1143000" cy="1143000"/>
        </a:xfrm>
        <a:prstGeom prst="rect">
          <a:avLst/>
        </a:prstGeom>
      </xdr:spPr>
    </xdr:pic>
    <xdr:clientData/>
  </xdr:twoCellAnchor>
  <xdr:twoCellAnchor editAs="oneCell">
    <xdr:from>
      <xdr:col>6</xdr:col>
      <xdr:colOff>0</xdr:colOff>
      <xdr:row>127</xdr:row>
      <xdr:rowOff>0</xdr:rowOff>
    </xdr:from>
    <xdr:to>
      <xdr:col>7</xdr:col>
      <xdr:colOff>520700</xdr:colOff>
      <xdr:row>133</xdr:row>
      <xdr:rowOff>76200</xdr:rowOff>
    </xdr:to>
    <xdr:pic>
      <xdr:nvPicPr>
        <xdr:cNvPr id="58" name="Picture 57">
          <a:extLst>
            <a:ext uri="{FF2B5EF4-FFF2-40B4-BE49-F238E27FC236}">
              <a16:creationId xmlns:a16="http://schemas.microsoft.com/office/drawing/2014/main" id="{AB3EA2C7-AC4A-41AE-8357-0AC14001E23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2895600" y="13703300"/>
          <a:ext cx="1143000" cy="1143000"/>
        </a:xfrm>
        <a:prstGeom prst="rect">
          <a:avLst/>
        </a:prstGeom>
      </xdr:spPr>
    </xdr:pic>
    <xdr:clientData/>
  </xdr:twoCellAnchor>
  <xdr:twoCellAnchor editAs="oneCell">
    <xdr:from>
      <xdr:col>9</xdr:col>
      <xdr:colOff>0</xdr:colOff>
      <xdr:row>127</xdr:row>
      <xdr:rowOff>0</xdr:rowOff>
    </xdr:from>
    <xdr:to>
      <xdr:col>10</xdr:col>
      <xdr:colOff>520700</xdr:colOff>
      <xdr:row>133</xdr:row>
      <xdr:rowOff>76200</xdr:rowOff>
    </xdr:to>
    <xdr:pic>
      <xdr:nvPicPr>
        <xdr:cNvPr id="60" name="Picture 59">
          <a:extLst>
            <a:ext uri="{FF2B5EF4-FFF2-40B4-BE49-F238E27FC236}">
              <a16:creationId xmlns:a16="http://schemas.microsoft.com/office/drawing/2014/main" id="{DB66A8E6-2CD1-4376-9FC6-BA560350511D}"/>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4343400" y="13703300"/>
          <a:ext cx="1143000" cy="1143000"/>
        </a:xfrm>
        <a:prstGeom prst="rect">
          <a:avLst/>
        </a:prstGeom>
      </xdr:spPr>
    </xdr:pic>
    <xdr:clientData/>
  </xdr:twoCellAnchor>
  <xdr:twoCellAnchor editAs="oneCell">
    <xdr:from>
      <xdr:col>0</xdr:col>
      <xdr:colOff>0</xdr:colOff>
      <xdr:row>139</xdr:row>
      <xdr:rowOff>0</xdr:rowOff>
    </xdr:from>
    <xdr:to>
      <xdr:col>1</xdr:col>
      <xdr:colOff>520700</xdr:colOff>
      <xdr:row>145</xdr:row>
      <xdr:rowOff>76200</xdr:rowOff>
    </xdr:to>
    <xdr:pic>
      <xdr:nvPicPr>
        <xdr:cNvPr id="62" name="Picture 61">
          <a:extLst>
            <a:ext uri="{FF2B5EF4-FFF2-40B4-BE49-F238E27FC236}">
              <a16:creationId xmlns:a16="http://schemas.microsoft.com/office/drawing/2014/main" id="{8D642346-1520-481C-95DB-72862A902FDF}"/>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0" y="15925800"/>
          <a:ext cx="1143000" cy="1143000"/>
        </a:xfrm>
        <a:prstGeom prst="rect">
          <a:avLst/>
        </a:prstGeom>
      </xdr:spPr>
    </xdr:pic>
    <xdr:clientData/>
  </xdr:twoCellAnchor>
  <xdr:twoCellAnchor editAs="oneCell">
    <xdr:from>
      <xdr:col>3</xdr:col>
      <xdr:colOff>0</xdr:colOff>
      <xdr:row>139</xdr:row>
      <xdr:rowOff>0</xdr:rowOff>
    </xdr:from>
    <xdr:to>
      <xdr:col>4</xdr:col>
      <xdr:colOff>520701</xdr:colOff>
      <xdr:row>145</xdr:row>
      <xdr:rowOff>76200</xdr:rowOff>
    </xdr:to>
    <xdr:pic>
      <xdr:nvPicPr>
        <xdr:cNvPr id="64" name="Picture 63">
          <a:extLst>
            <a:ext uri="{FF2B5EF4-FFF2-40B4-BE49-F238E27FC236}">
              <a16:creationId xmlns:a16="http://schemas.microsoft.com/office/drawing/2014/main" id="{22C9A96D-87E6-4E5C-9EBD-C771E0336749}"/>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1447800" y="15925800"/>
          <a:ext cx="1143000" cy="1143000"/>
        </a:xfrm>
        <a:prstGeom prst="rect">
          <a:avLst/>
        </a:prstGeom>
      </xdr:spPr>
    </xdr:pic>
    <xdr:clientData/>
  </xdr:twoCellAnchor>
  <xdr:twoCellAnchor editAs="oneCell">
    <xdr:from>
      <xdr:col>9</xdr:col>
      <xdr:colOff>0</xdr:colOff>
      <xdr:row>139</xdr:row>
      <xdr:rowOff>0</xdr:rowOff>
    </xdr:from>
    <xdr:to>
      <xdr:col>10</xdr:col>
      <xdr:colOff>520700</xdr:colOff>
      <xdr:row>145</xdr:row>
      <xdr:rowOff>76200</xdr:rowOff>
    </xdr:to>
    <xdr:pic>
      <xdr:nvPicPr>
        <xdr:cNvPr id="70" name="Picture 69">
          <a:extLst>
            <a:ext uri="{FF2B5EF4-FFF2-40B4-BE49-F238E27FC236}">
              <a16:creationId xmlns:a16="http://schemas.microsoft.com/office/drawing/2014/main" id="{CA22A858-F081-4C52-B2EA-97C65F4A0B69}"/>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4343400" y="15925800"/>
          <a:ext cx="1143000" cy="1143000"/>
        </a:xfrm>
        <a:prstGeom prst="rect">
          <a:avLst/>
        </a:prstGeom>
      </xdr:spPr>
    </xdr:pic>
    <xdr:clientData/>
  </xdr:twoCellAnchor>
  <xdr:twoCellAnchor editAs="oneCell">
    <xdr:from>
      <xdr:col>6</xdr:col>
      <xdr:colOff>0</xdr:colOff>
      <xdr:row>139</xdr:row>
      <xdr:rowOff>0</xdr:rowOff>
    </xdr:from>
    <xdr:to>
      <xdr:col>7</xdr:col>
      <xdr:colOff>520700</xdr:colOff>
      <xdr:row>145</xdr:row>
      <xdr:rowOff>76200</xdr:rowOff>
    </xdr:to>
    <xdr:pic>
      <xdr:nvPicPr>
        <xdr:cNvPr id="71" name="Picture 70">
          <a:extLst>
            <a:ext uri="{FF2B5EF4-FFF2-40B4-BE49-F238E27FC236}">
              <a16:creationId xmlns:a16="http://schemas.microsoft.com/office/drawing/2014/main" id="{13DF9AE8-7D55-4BC0-BB0A-BDC8FF7B54DC}"/>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2895600" y="15925800"/>
          <a:ext cx="1143000" cy="1143000"/>
        </a:xfrm>
        <a:prstGeom prst="rect">
          <a:avLst/>
        </a:prstGeom>
      </xdr:spPr>
    </xdr:pic>
    <xdr:clientData/>
  </xdr:twoCellAnchor>
  <xdr:twoCellAnchor editAs="oneCell">
    <xdr:from>
      <xdr:col>0</xdr:col>
      <xdr:colOff>0</xdr:colOff>
      <xdr:row>156</xdr:row>
      <xdr:rowOff>0</xdr:rowOff>
    </xdr:from>
    <xdr:to>
      <xdr:col>1</xdr:col>
      <xdr:colOff>522500</xdr:colOff>
      <xdr:row>162</xdr:row>
      <xdr:rowOff>29772</xdr:rowOff>
    </xdr:to>
    <xdr:pic>
      <xdr:nvPicPr>
        <xdr:cNvPr id="4" name="Picture 3">
          <a:extLst>
            <a:ext uri="{FF2B5EF4-FFF2-40B4-BE49-F238E27FC236}">
              <a16:creationId xmlns:a16="http://schemas.microsoft.com/office/drawing/2014/main" id="{B460684E-6E9D-4212-B2E1-21D6BD5BD3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8948400"/>
          <a:ext cx="1144800" cy="1144800"/>
        </a:xfrm>
        <a:prstGeom prst="rect">
          <a:avLst/>
        </a:prstGeom>
      </xdr:spPr>
    </xdr:pic>
    <xdr:clientData/>
  </xdr:twoCellAnchor>
  <xdr:twoCellAnchor editAs="oneCell">
    <xdr:from>
      <xdr:col>3</xdr:col>
      <xdr:colOff>0</xdr:colOff>
      <xdr:row>156</xdr:row>
      <xdr:rowOff>0</xdr:rowOff>
    </xdr:from>
    <xdr:to>
      <xdr:col>4</xdr:col>
      <xdr:colOff>520701</xdr:colOff>
      <xdr:row>162</xdr:row>
      <xdr:rowOff>27972</xdr:rowOff>
    </xdr:to>
    <xdr:pic>
      <xdr:nvPicPr>
        <xdr:cNvPr id="8" name="Picture 7">
          <a:extLst>
            <a:ext uri="{FF2B5EF4-FFF2-40B4-BE49-F238E27FC236}">
              <a16:creationId xmlns:a16="http://schemas.microsoft.com/office/drawing/2014/main" id="{289E8209-CF1B-489F-ABFA-1773D9865C8A}"/>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447800" y="18948400"/>
          <a:ext cx="1143000" cy="1143000"/>
        </a:xfrm>
        <a:prstGeom prst="rect">
          <a:avLst/>
        </a:prstGeom>
      </xdr:spPr>
    </xdr:pic>
    <xdr:clientData/>
  </xdr:twoCellAnchor>
  <xdr:twoCellAnchor editAs="oneCell">
    <xdr:from>
      <xdr:col>6</xdr:col>
      <xdr:colOff>0</xdr:colOff>
      <xdr:row>156</xdr:row>
      <xdr:rowOff>0</xdr:rowOff>
    </xdr:from>
    <xdr:to>
      <xdr:col>7</xdr:col>
      <xdr:colOff>520700</xdr:colOff>
      <xdr:row>162</xdr:row>
      <xdr:rowOff>27972</xdr:rowOff>
    </xdr:to>
    <xdr:pic>
      <xdr:nvPicPr>
        <xdr:cNvPr id="10" name="Picture 9">
          <a:extLst>
            <a:ext uri="{FF2B5EF4-FFF2-40B4-BE49-F238E27FC236}">
              <a16:creationId xmlns:a16="http://schemas.microsoft.com/office/drawing/2014/main" id="{6CF24C14-8D90-48C6-96B6-AD282EB6DCB5}"/>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2895600" y="18948400"/>
          <a:ext cx="1143000" cy="1143000"/>
        </a:xfrm>
        <a:prstGeom prst="rect">
          <a:avLst/>
        </a:prstGeom>
      </xdr:spPr>
    </xdr:pic>
    <xdr:clientData/>
  </xdr:twoCellAnchor>
  <xdr:twoCellAnchor editAs="oneCell">
    <xdr:from>
      <xdr:col>0</xdr:col>
      <xdr:colOff>0</xdr:colOff>
      <xdr:row>168</xdr:row>
      <xdr:rowOff>6350</xdr:rowOff>
    </xdr:from>
    <xdr:to>
      <xdr:col>1</xdr:col>
      <xdr:colOff>520700</xdr:colOff>
      <xdr:row>174</xdr:row>
      <xdr:rowOff>82549</xdr:rowOff>
    </xdr:to>
    <xdr:pic>
      <xdr:nvPicPr>
        <xdr:cNvPr id="14" name="Picture 13">
          <a:extLst>
            <a:ext uri="{FF2B5EF4-FFF2-40B4-BE49-F238E27FC236}">
              <a16:creationId xmlns:a16="http://schemas.microsoft.com/office/drawing/2014/main" id="{8D43DFF1-B573-4BF0-AF1E-60F74470717C}"/>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0" y="21101050"/>
          <a:ext cx="1143000" cy="1143000"/>
        </a:xfrm>
        <a:prstGeom prst="rect">
          <a:avLst/>
        </a:prstGeom>
      </xdr:spPr>
    </xdr:pic>
    <xdr:clientData/>
  </xdr:twoCellAnchor>
  <xdr:twoCellAnchor editAs="oneCell">
    <xdr:from>
      <xdr:col>9</xdr:col>
      <xdr:colOff>38100</xdr:colOff>
      <xdr:row>168</xdr:row>
      <xdr:rowOff>6350</xdr:rowOff>
    </xdr:from>
    <xdr:to>
      <xdr:col>10</xdr:col>
      <xdr:colOff>558800</xdr:colOff>
      <xdr:row>174</xdr:row>
      <xdr:rowOff>82549</xdr:rowOff>
    </xdr:to>
    <xdr:pic>
      <xdr:nvPicPr>
        <xdr:cNvPr id="6" name="Picture 5">
          <a:extLst>
            <a:ext uri="{FF2B5EF4-FFF2-40B4-BE49-F238E27FC236}">
              <a16:creationId xmlns:a16="http://schemas.microsoft.com/office/drawing/2014/main" id="{C42C73D9-F680-4894-86D0-0E8D292211F9}"/>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4381500" y="21101050"/>
          <a:ext cx="1143000" cy="1143000"/>
        </a:xfrm>
        <a:prstGeom prst="rect">
          <a:avLst/>
        </a:prstGeom>
      </xdr:spPr>
    </xdr:pic>
    <xdr:clientData/>
  </xdr:twoCellAnchor>
  <xdr:twoCellAnchor editAs="oneCell">
    <xdr:from>
      <xdr:col>0</xdr:col>
      <xdr:colOff>6350</xdr:colOff>
      <xdr:row>180</xdr:row>
      <xdr:rowOff>25400</xdr:rowOff>
    </xdr:from>
    <xdr:to>
      <xdr:col>1</xdr:col>
      <xdr:colOff>527050</xdr:colOff>
      <xdr:row>186</xdr:row>
      <xdr:rowOff>101600</xdr:rowOff>
    </xdr:to>
    <xdr:pic>
      <xdr:nvPicPr>
        <xdr:cNvPr id="12" name="Picture 11">
          <a:extLst>
            <a:ext uri="{FF2B5EF4-FFF2-40B4-BE49-F238E27FC236}">
              <a16:creationId xmlns:a16="http://schemas.microsoft.com/office/drawing/2014/main" id="{44F846F0-39BF-45F1-A2D3-859A798E80A1}"/>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6350" y="23266400"/>
          <a:ext cx="1143000" cy="1143000"/>
        </a:xfrm>
        <a:prstGeom prst="rect">
          <a:avLst/>
        </a:prstGeom>
      </xdr:spPr>
    </xdr:pic>
    <xdr:clientData/>
  </xdr:twoCellAnchor>
  <xdr:twoCellAnchor editAs="oneCell">
    <xdr:from>
      <xdr:col>3</xdr:col>
      <xdr:colOff>0</xdr:colOff>
      <xdr:row>168</xdr:row>
      <xdr:rowOff>0</xdr:rowOff>
    </xdr:from>
    <xdr:to>
      <xdr:col>4</xdr:col>
      <xdr:colOff>520701</xdr:colOff>
      <xdr:row>174</xdr:row>
      <xdr:rowOff>76199</xdr:rowOff>
    </xdr:to>
    <xdr:pic>
      <xdr:nvPicPr>
        <xdr:cNvPr id="22" name="Picture 21">
          <a:extLst>
            <a:ext uri="{FF2B5EF4-FFF2-40B4-BE49-F238E27FC236}">
              <a16:creationId xmlns:a16="http://schemas.microsoft.com/office/drawing/2014/main" id="{C0818F0B-D408-4C81-B935-4CAB6DC87F95}"/>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447800" y="21094700"/>
          <a:ext cx="1143000" cy="1143000"/>
        </a:xfrm>
        <a:prstGeom prst="rect">
          <a:avLst/>
        </a:prstGeom>
      </xdr:spPr>
    </xdr:pic>
    <xdr:clientData/>
  </xdr:twoCellAnchor>
  <xdr:twoCellAnchor editAs="oneCell">
    <xdr:from>
      <xdr:col>6</xdr:col>
      <xdr:colOff>0</xdr:colOff>
      <xdr:row>168</xdr:row>
      <xdr:rowOff>0</xdr:rowOff>
    </xdr:from>
    <xdr:to>
      <xdr:col>7</xdr:col>
      <xdr:colOff>520700</xdr:colOff>
      <xdr:row>174</xdr:row>
      <xdr:rowOff>76199</xdr:rowOff>
    </xdr:to>
    <xdr:pic>
      <xdr:nvPicPr>
        <xdr:cNvPr id="26" name="Picture 25">
          <a:extLst>
            <a:ext uri="{FF2B5EF4-FFF2-40B4-BE49-F238E27FC236}">
              <a16:creationId xmlns:a16="http://schemas.microsoft.com/office/drawing/2014/main" id="{E4618595-C769-478F-A839-7CF508A08711}"/>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895600" y="21094700"/>
          <a:ext cx="1143000" cy="1143000"/>
        </a:xfrm>
        <a:prstGeom prst="rect">
          <a:avLst/>
        </a:prstGeom>
      </xdr:spPr>
    </xdr:pic>
    <xdr:clientData/>
  </xdr:twoCellAnchor>
  <xdr:twoCellAnchor editAs="oneCell">
    <xdr:from>
      <xdr:col>9</xdr:col>
      <xdr:colOff>0</xdr:colOff>
      <xdr:row>156</xdr:row>
      <xdr:rowOff>0</xdr:rowOff>
    </xdr:from>
    <xdr:to>
      <xdr:col>10</xdr:col>
      <xdr:colOff>524076</xdr:colOff>
      <xdr:row>162</xdr:row>
      <xdr:rowOff>33760</xdr:rowOff>
    </xdr:to>
    <xdr:pic>
      <xdr:nvPicPr>
        <xdr:cNvPr id="9" name="Picture 8">
          <a:extLst>
            <a:ext uri="{FF2B5EF4-FFF2-40B4-BE49-F238E27FC236}">
              <a16:creationId xmlns:a16="http://schemas.microsoft.com/office/drawing/2014/main" id="{4C57208F-42F6-49AA-8169-3498D6E77395}"/>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316392" y="19122342"/>
          <a:ext cx="1143000" cy="1143000"/>
        </a:xfrm>
        <a:prstGeom prst="rect">
          <a:avLst/>
        </a:prstGeom>
      </xdr:spPr>
    </xdr:pic>
    <xdr:clientData/>
  </xdr:twoCellAnchor>
  <xdr:twoCellAnchor editAs="oneCell">
    <xdr:from>
      <xdr:col>2</xdr:col>
      <xdr:colOff>192911</xdr:colOff>
      <xdr:row>180</xdr:row>
      <xdr:rowOff>8038</xdr:rowOff>
    </xdr:from>
    <xdr:to>
      <xdr:col>4</xdr:col>
      <xdr:colOff>516038</xdr:colOff>
      <xdr:row>186</xdr:row>
      <xdr:rowOff>90025</xdr:rowOff>
    </xdr:to>
    <xdr:pic>
      <xdr:nvPicPr>
        <xdr:cNvPr id="18" name="Picture 17">
          <a:extLst>
            <a:ext uri="{FF2B5EF4-FFF2-40B4-BE49-F238E27FC236}">
              <a16:creationId xmlns:a16="http://schemas.microsoft.com/office/drawing/2014/main" id="{F233ABFD-CA83-44DC-9CA2-E451B71E261E}"/>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430759" y="23406582"/>
          <a:ext cx="1143000" cy="1143000"/>
        </a:xfrm>
        <a:prstGeom prst="rect">
          <a:avLst/>
        </a:prstGeom>
      </xdr:spPr>
    </xdr:pic>
    <xdr:clientData/>
  </xdr:twoCellAnchor>
  <xdr:twoCellAnchor editAs="oneCell">
    <xdr:from>
      <xdr:col>6</xdr:col>
      <xdr:colOff>0</xdr:colOff>
      <xdr:row>180</xdr:row>
      <xdr:rowOff>8038</xdr:rowOff>
    </xdr:from>
    <xdr:to>
      <xdr:col>7</xdr:col>
      <xdr:colOff>524076</xdr:colOff>
      <xdr:row>186</xdr:row>
      <xdr:rowOff>90025</xdr:rowOff>
    </xdr:to>
    <xdr:pic>
      <xdr:nvPicPr>
        <xdr:cNvPr id="24" name="Picture 23">
          <a:extLst>
            <a:ext uri="{FF2B5EF4-FFF2-40B4-BE49-F238E27FC236}">
              <a16:creationId xmlns:a16="http://schemas.microsoft.com/office/drawing/2014/main" id="{FD07EF02-4040-48B1-B387-64EE03441949}"/>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877595" y="23406582"/>
          <a:ext cx="1143000" cy="1143000"/>
        </a:xfrm>
        <a:prstGeom prst="rect">
          <a:avLst/>
        </a:prstGeom>
      </xdr:spPr>
    </xdr:pic>
    <xdr:clientData/>
  </xdr:twoCellAnchor>
  <xdr:twoCellAnchor editAs="oneCell">
    <xdr:from>
      <xdr:col>9</xdr:col>
      <xdr:colOff>0</xdr:colOff>
      <xdr:row>180</xdr:row>
      <xdr:rowOff>0</xdr:rowOff>
    </xdr:from>
    <xdr:to>
      <xdr:col>10</xdr:col>
      <xdr:colOff>524076</xdr:colOff>
      <xdr:row>186</xdr:row>
      <xdr:rowOff>81987</xdr:rowOff>
    </xdr:to>
    <xdr:pic>
      <xdr:nvPicPr>
        <xdr:cNvPr id="28" name="Picture 27">
          <a:extLst>
            <a:ext uri="{FF2B5EF4-FFF2-40B4-BE49-F238E27FC236}">
              <a16:creationId xmlns:a16="http://schemas.microsoft.com/office/drawing/2014/main" id="{9CC30DC4-D369-430D-8501-19CCCE67FA67}"/>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4316392" y="23398544"/>
          <a:ext cx="1143000" cy="1143000"/>
        </a:xfrm>
        <a:prstGeom prst="rect">
          <a:avLst/>
        </a:prstGeom>
      </xdr:spPr>
    </xdr:pic>
    <xdr:clientData/>
  </xdr:twoCellAnchor>
  <xdr:twoCellAnchor editAs="oneCell">
    <xdr:from>
      <xdr:col>0</xdr:col>
      <xdr:colOff>0</xdr:colOff>
      <xdr:row>192</xdr:row>
      <xdr:rowOff>0</xdr:rowOff>
    </xdr:from>
    <xdr:to>
      <xdr:col>1</xdr:col>
      <xdr:colOff>524076</xdr:colOff>
      <xdr:row>198</xdr:row>
      <xdr:rowOff>81987</xdr:rowOff>
    </xdr:to>
    <xdr:pic>
      <xdr:nvPicPr>
        <xdr:cNvPr id="32" name="Picture 31">
          <a:extLst>
            <a:ext uri="{FF2B5EF4-FFF2-40B4-BE49-F238E27FC236}">
              <a16:creationId xmlns:a16="http://schemas.microsoft.com/office/drawing/2014/main" id="{DC949C4F-0622-42C2-A41C-977ED436858C}"/>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0" y="25536646"/>
          <a:ext cx="1143000" cy="1143000"/>
        </a:xfrm>
        <a:prstGeom prst="rect">
          <a:avLst/>
        </a:prstGeom>
      </xdr:spPr>
    </xdr:pic>
    <xdr:clientData/>
  </xdr:twoCellAnchor>
  <xdr:twoCellAnchor editAs="oneCell">
    <xdr:from>
      <xdr:col>0</xdr:col>
      <xdr:colOff>0</xdr:colOff>
      <xdr:row>0</xdr:row>
      <xdr:rowOff>0</xdr:rowOff>
    </xdr:from>
    <xdr:to>
      <xdr:col>3</xdr:col>
      <xdr:colOff>6527</xdr:colOff>
      <xdr:row>3</xdr:row>
      <xdr:rowOff>61776</xdr:rowOff>
    </xdr:to>
    <xdr:pic>
      <xdr:nvPicPr>
        <xdr:cNvPr id="55" name="Picture 54">
          <a:extLst>
            <a:ext uri="{FF2B5EF4-FFF2-40B4-BE49-F238E27FC236}">
              <a16:creationId xmlns:a16="http://schemas.microsoft.com/office/drawing/2014/main" id="{F2A79B34-D98C-4CC7-B899-E78AC468BE04}"/>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0" y="0"/>
          <a:ext cx="1477476" cy="6163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6FC85-F4D4-4C81-AE82-BD995DD92387}">
  <dimension ref="A2:L206"/>
  <sheetViews>
    <sheetView tabSelected="1" view="pageLayout" topLeftCell="A150" zoomScale="55" zoomScaleNormal="100" zoomScalePageLayoutView="55" workbookViewId="0">
      <selection activeCell="D206" sqref="D206:E206"/>
    </sheetView>
  </sheetViews>
  <sheetFormatPr defaultColWidth="8.7265625" defaultRowHeight="14" x14ac:dyDescent="0.3"/>
  <cols>
    <col min="1" max="1" width="8.7265625" style="3"/>
    <col min="2" max="2" width="9.08984375" style="3" bestFit="1" customWidth="1"/>
    <col min="3" max="3" width="2.81640625" style="3" customWidth="1"/>
    <col min="4" max="5" width="8.7265625" style="3"/>
    <col min="6" max="6" width="2.81640625" style="3" customWidth="1"/>
    <col min="7" max="8" width="8.7265625" style="3"/>
    <col min="9" max="9" width="2.81640625" style="3" customWidth="1"/>
    <col min="10" max="10" width="8.7265625" style="3"/>
    <col min="11" max="11" width="8.7265625" style="3" customWidth="1"/>
    <col min="12" max="16384" width="8.7265625" style="3"/>
  </cols>
  <sheetData>
    <row r="2" spans="1:12" ht="14.5" customHeight="1" x14ac:dyDescent="0.3"/>
    <row r="3" spans="1:12" ht="15" customHeight="1" x14ac:dyDescent="0.3"/>
    <row r="5" spans="1:12" x14ac:dyDescent="0.3">
      <c r="A5" s="24" t="s">
        <v>52</v>
      </c>
      <c r="B5" s="24"/>
      <c r="C5" s="24"/>
      <c r="D5" s="24"/>
      <c r="E5" s="24"/>
      <c r="F5" s="24"/>
      <c r="G5" s="24"/>
      <c r="H5" s="24"/>
      <c r="I5" s="24"/>
      <c r="J5" s="24"/>
      <c r="K5" s="24"/>
      <c r="L5" s="24"/>
    </row>
    <row r="6" spans="1:12" ht="15" customHeight="1" x14ac:dyDescent="0.3"/>
    <row r="7" spans="1:12" s="2" customFormat="1" ht="14" customHeight="1" x14ac:dyDescent="0.3">
      <c r="A7" s="23" t="s">
        <v>53</v>
      </c>
      <c r="B7" s="23"/>
      <c r="C7" s="23"/>
      <c r="D7" s="23"/>
      <c r="E7" s="23"/>
      <c r="F7" s="23"/>
      <c r="G7" s="23"/>
      <c r="H7" s="23"/>
      <c r="I7" s="23"/>
      <c r="J7" s="23"/>
      <c r="K7" s="23"/>
      <c r="L7" s="23"/>
    </row>
    <row r="8" spans="1:12" x14ac:dyDescent="0.3">
      <c r="A8" s="23"/>
      <c r="B8" s="23"/>
      <c r="C8" s="23"/>
      <c r="D8" s="23"/>
      <c r="E8" s="23"/>
      <c r="F8" s="23"/>
      <c r="G8" s="23"/>
      <c r="H8" s="23"/>
      <c r="I8" s="23"/>
      <c r="J8" s="23"/>
      <c r="K8" s="23"/>
      <c r="L8" s="23"/>
    </row>
    <row r="9" spans="1:12" ht="15" customHeight="1" x14ac:dyDescent="0.3"/>
    <row r="10" spans="1:12" ht="14" customHeight="1" x14ac:dyDescent="0.3">
      <c r="A10" s="23" t="s">
        <v>54</v>
      </c>
      <c r="B10" s="23"/>
      <c r="C10" s="23"/>
      <c r="D10" s="23"/>
      <c r="E10" s="23"/>
      <c r="F10" s="23"/>
      <c r="G10" s="23"/>
      <c r="H10" s="23"/>
      <c r="I10" s="23"/>
      <c r="J10" s="23"/>
      <c r="K10" s="23"/>
      <c r="L10" s="23"/>
    </row>
    <row r="11" spans="1:12" x14ac:dyDescent="0.3">
      <c r="A11" s="23"/>
      <c r="B11" s="23"/>
      <c r="C11" s="23"/>
      <c r="D11" s="23"/>
      <c r="E11" s="23"/>
      <c r="F11" s="23"/>
      <c r="G11" s="23"/>
      <c r="H11" s="23"/>
      <c r="I11" s="23"/>
      <c r="J11" s="23"/>
      <c r="K11" s="23"/>
      <c r="L11" s="23"/>
    </row>
    <row r="12" spans="1:12" ht="14.5" customHeight="1" x14ac:dyDescent="0.3">
      <c r="A12" s="23"/>
      <c r="B12" s="23"/>
      <c r="C12" s="23"/>
      <c r="D12" s="23"/>
      <c r="E12" s="23"/>
      <c r="F12" s="23"/>
      <c r="G12" s="23"/>
      <c r="H12" s="23"/>
      <c r="I12" s="23"/>
      <c r="J12" s="23"/>
      <c r="K12" s="23"/>
      <c r="L12" s="23"/>
    </row>
    <row r="13" spans="1:12" ht="14.5" customHeight="1" x14ac:dyDescent="0.3">
      <c r="A13" s="23"/>
      <c r="B13" s="23"/>
      <c r="C13" s="23"/>
      <c r="D13" s="23"/>
      <c r="E13" s="23"/>
      <c r="F13" s="23"/>
      <c r="G13" s="23"/>
      <c r="H13" s="23"/>
      <c r="I13" s="23"/>
      <c r="J13" s="23"/>
      <c r="K13" s="23"/>
      <c r="L13" s="23"/>
    </row>
    <row r="14" spans="1:12" ht="14.5" customHeight="1" x14ac:dyDescent="0.3">
      <c r="A14" s="23"/>
      <c r="B14" s="23"/>
      <c r="C14" s="23"/>
      <c r="D14" s="23"/>
      <c r="E14" s="23"/>
      <c r="F14" s="23"/>
      <c r="G14" s="23"/>
      <c r="H14" s="23"/>
      <c r="I14" s="23"/>
      <c r="J14" s="23"/>
      <c r="K14" s="23"/>
      <c r="L14" s="23"/>
    </row>
    <row r="16" spans="1:12" ht="14" customHeight="1" x14ac:dyDescent="0.3">
      <c r="A16" s="23" t="s">
        <v>55</v>
      </c>
      <c r="B16" s="23"/>
      <c r="C16" s="23"/>
      <c r="D16" s="23"/>
      <c r="E16" s="23"/>
      <c r="F16" s="23"/>
      <c r="G16" s="23"/>
      <c r="H16" s="23"/>
      <c r="I16" s="23"/>
      <c r="J16" s="23"/>
      <c r="K16" s="23"/>
      <c r="L16" s="23"/>
    </row>
    <row r="17" spans="1:12" x14ac:dyDescent="0.3">
      <c r="A17" s="23"/>
      <c r="B17" s="23"/>
      <c r="C17" s="23"/>
      <c r="D17" s="23"/>
      <c r="E17" s="23"/>
      <c r="F17" s="23"/>
      <c r="G17" s="23"/>
      <c r="H17" s="23"/>
      <c r="I17" s="23"/>
      <c r="J17" s="23"/>
      <c r="K17" s="23"/>
      <c r="L17" s="23"/>
    </row>
    <row r="19" spans="1:12" ht="14" customHeight="1" x14ac:dyDescent="0.3">
      <c r="A19" s="23" t="s">
        <v>56</v>
      </c>
      <c r="B19" s="23"/>
      <c r="C19" s="23"/>
      <c r="D19" s="23"/>
      <c r="E19" s="23"/>
      <c r="F19" s="23"/>
      <c r="G19" s="23"/>
      <c r="H19" s="23"/>
      <c r="I19" s="23"/>
      <c r="J19" s="23"/>
      <c r="K19" s="23"/>
      <c r="L19" s="23"/>
    </row>
    <row r="20" spans="1:12" x14ac:dyDescent="0.3">
      <c r="A20" s="23"/>
      <c r="B20" s="23"/>
      <c r="C20" s="23"/>
      <c r="D20" s="23"/>
      <c r="E20" s="23"/>
      <c r="F20" s="23"/>
      <c r="G20" s="23"/>
      <c r="H20" s="23"/>
      <c r="I20" s="23"/>
      <c r="J20" s="23"/>
      <c r="K20" s="23"/>
      <c r="L20" s="23"/>
    </row>
    <row r="21" spans="1:12" x14ac:dyDescent="0.3">
      <c r="A21" s="23"/>
      <c r="B21" s="23"/>
      <c r="C21" s="23"/>
      <c r="D21" s="23"/>
      <c r="E21" s="23"/>
      <c r="F21" s="23"/>
      <c r="G21" s="23"/>
      <c r="H21" s="23"/>
      <c r="I21" s="23"/>
      <c r="J21" s="23"/>
      <c r="K21" s="23"/>
      <c r="L21" s="23"/>
    </row>
    <row r="22" spans="1:12" x14ac:dyDescent="0.3">
      <c r="A22" s="23"/>
      <c r="B22" s="23"/>
      <c r="C22" s="23"/>
      <c r="D22" s="23"/>
      <c r="E22" s="23"/>
      <c r="F22" s="23"/>
      <c r="G22" s="23"/>
      <c r="H22" s="23"/>
      <c r="I22" s="23"/>
      <c r="J22" s="23"/>
      <c r="K22" s="23"/>
      <c r="L22" s="23"/>
    </row>
    <row r="24" spans="1:12" ht="14" customHeight="1" x14ac:dyDescent="0.3">
      <c r="A24" s="39" t="s">
        <v>57</v>
      </c>
      <c r="B24" s="39"/>
      <c r="C24" s="39"/>
      <c r="D24" s="39"/>
      <c r="E24" s="39"/>
      <c r="F24" s="39"/>
      <c r="G24" s="39"/>
      <c r="H24" s="39"/>
      <c r="I24" s="39"/>
      <c r="J24" s="39"/>
      <c r="K24" s="39"/>
      <c r="L24" s="39"/>
    </row>
    <row r="25" spans="1:12" x14ac:dyDescent="0.3">
      <c r="A25" s="39"/>
      <c r="B25" s="39"/>
      <c r="C25" s="39"/>
      <c r="D25" s="39"/>
      <c r="E25" s="39"/>
      <c r="F25" s="39"/>
      <c r="G25" s="39"/>
      <c r="H25" s="39"/>
      <c r="I25" s="39"/>
      <c r="J25" s="39"/>
      <c r="K25" s="39"/>
      <c r="L25" s="39"/>
    </row>
    <row r="26" spans="1:12" x14ac:dyDescent="0.3">
      <c r="A26" s="39"/>
      <c r="B26" s="39"/>
      <c r="C26" s="39"/>
      <c r="D26" s="39"/>
      <c r="E26" s="39"/>
      <c r="F26" s="39"/>
      <c r="G26" s="39"/>
      <c r="H26" s="39"/>
      <c r="I26" s="39"/>
      <c r="J26" s="39"/>
      <c r="K26" s="39"/>
      <c r="L26" s="39"/>
    </row>
    <row r="28" spans="1:12" ht="14" customHeight="1" x14ac:dyDescent="0.3">
      <c r="A28" s="22" t="s">
        <v>58</v>
      </c>
      <c r="B28" s="22"/>
      <c r="C28" s="22"/>
      <c r="D28" s="22"/>
      <c r="E28" s="22"/>
      <c r="F28" s="22"/>
      <c r="G28" s="22"/>
      <c r="H28" s="22"/>
      <c r="I28" s="22"/>
      <c r="J28" s="22"/>
      <c r="K28" s="22"/>
      <c r="L28" s="22"/>
    </row>
    <row r="29" spans="1:12" x14ac:dyDescent="0.3">
      <c r="A29" s="22"/>
      <c r="B29" s="22"/>
      <c r="C29" s="22"/>
      <c r="D29" s="22"/>
      <c r="E29" s="22"/>
      <c r="F29" s="22"/>
      <c r="G29" s="22"/>
      <c r="H29" s="22"/>
      <c r="I29" s="22"/>
      <c r="J29" s="22"/>
      <c r="K29" s="22"/>
      <c r="L29" s="22"/>
    </row>
    <row r="30" spans="1:12" x14ac:dyDescent="0.3">
      <c r="A30" s="22"/>
      <c r="B30" s="22"/>
      <c r="C30" s="22"/>
      <c r="D30" s="22"/>
      <c r="E30" s="22"/>
      <c r="F30" s="22"/>
      <c r="G30" s="22"/>
      <c r="H30" s="22"/>
      <c r="I30" s="22"/>
      <c r="J30" s="22"/>
      <c r="K30" s="22"/>
      <c r="L30" s="22"/>
    </row>
    <row r="32" spans="1:12" ht="14" customHeight="1" x14ac:dyDescent="0.3">
      <c r="A32" s="22" t="s">
        <v>58</v>
      </c>
      <c r="B32" s="22"/>
      <c r="C32" s="22"/>
      <c r="D32" s="22"/>
      <c r="E32" s="22"/>
      <c r="F32" s="22"/>
      <c r="G32" s="22"/>
      <c r="H32" s="22"/>
      <c r="I32" s="22"/>
      <c r="J32" s="22"/>
      <c r="K32" s="22"/>
      <c r="L32" s="22"/>
    </row>
    <row r="33" spans="1:12" x14ac:dyDescent="0.3">
      <c r="A33" s="22"/>
      <c r="B33" s="22"/>
      <c r="C33" s="22"/>
      <c r="D33" s="22"/>
      <c r="E33" s="22"/>
      <c r="F33" s="22"/>
      <c r="G33" s="22"/>
      <c r="H33" s="22"/>
      <c r="I33" s="22"/>
      <c r="J33" s="22"/>
      <c r="K33" s="22"/>
      <c r="L33" s="22"/>
    </row>
    <row r="34" spans="1:12" x14ac:dyDescent="0.3">
      <c r="A34" s="22"/>
      <c r="B34" s="22"/>
      <c r="C34" s="22"/>
      <c r="D34" s="22"/>
      <c r="E34" s="22"/>
      <c r="F34" s="22"/>
      <c r="G34" s="22"/>
      <c r="H34" s="22"/>
      <c r="I34" s="22"/>
      <c r="J34" s="22"/>
      <c r="K34" s="22"/>
      <c r="L34" s="22"/>
    </row>
    <row r="35" spans="1:12" ht="3" customHeight="1" x14ac:dyDescent="0.3"/>
    <row r="36" spans="1:12" ht="14.5" customHeight="1" x14ac:dyDescent="0.3">
      <c r="A36" s="20" t="s">
        <v>64</v>
      </c>
      <c r="B36" s="20"/>
      <c r="C36" s="20"/>
      <c r="D36" s="20"/>
      <c r="E36" s="20"/>
      <c r="F36" s="20"/>
      <c r="G36" s="20"/>
      <c r="H36" s="20"/>
      <c r="I36" s="20"/>
      <c r="J36" s="20"/>
      <c r="K36" s="20"/>
      <c r="L36" s="20"/>
    </row>
    <row r="37" spans="1:12" ht="21" customHeight="1" x14ac:dyDescent="0.3">
      <c r="A37" s="20"/>
      <c r="B37" s="20"/>
      <c r="C37" s="20"/>
      <c r="D37" s="20"/>
      <c r="E37" s="20"/>
      <c r="F37" s="20"/>
      <c r="G37" s="20"/>
      <c r="H37" s="20"/>
      <c r="I37" s="20"/>
      <c r="J37" s="20"/>
      <c r="K37" s="20"/>
      <c r="L37" s="20"/>
    </row>
    <row r="38" spans="1:12" ht="26" customHeight="1" thickBot="1" x14ac:dyDescent="0.35">
      <c r="A38" s="21" t="s">
        <v>59</v>
      </c>
      <c r="B38" s="21"/>
      <c r="C38" s="17"/>
      <c r="D38" s="18"/>
      <c r="G38" s="26" t="s">
        <v>60</v>
      </c>
      <c r="H38" s="26"/>
      <c r="I38" s="18"/>
      <c r="J38" s="18"/>
      <c r="K38" s="18"/>
    </row>
    <row r="39" spans="1:12" ht="15" customHeight="1" thickBot="1" x14ac:dyDescent="0.35">
      <c r="A39" s="27"/>
      <c r="B39" s="28"/>
      <c r="C39" s="28"/>
      <c r="D39" s="28"/>
      <c r="E39" s="29"/>
      <c r="G39" s="27"/>
      <c r="H39" s="28"/>
      <c r="I39" s="28"/>
      <c r="J39" s="28"/>
      <c r="K39" s="28"/>
      <c r="L39" s="29"/>
    </row>
    <row r="41" spans="1:12" ht="14.5" thickBot="1" x14ac:dyDescent="0.35">
      <c r="A41" s="22" t="s">
        <v>61</v>
      </c>
      <c r="B41" s="22"/>
      <c r="C41" s="18"/>
      <c r="D41" s="18"/>
      <c r="E41" s="17"/>
      <c r="F41" s="17"/>
      <c r="G41" s="18"/>
      <c r="H41" s="18"/>
      <c r="I41" s="18"/>
    </row>
    <row r="42" spans="1:12" ht="14.5" thickBot="1" x14ac:dyDescent="0.35">
      <c r="A42" s="27"/>
      <c r="B42" s="28"/>
      <c r="C42" s="28"/>
      <c r="D42" s="28"/>
      <c r="E42" s="28"/>
      <c r="F42" s="28"/>
      <c r="G42" s="28"/>
      <c r="H42" s="28"/>
      <c r="I42" s="28"/>
      <c r="J42" s="28"/>
      <c r="K42" s="28"/>
      <c r="L42" s="29"/>
    </row>
    <row r="44" spans="1:12" ht="14.5" thickBot="1" x14ac:dyDescent="0.35">
      <c r="A44" s="22" t="s">
        <v>62</v>
      </c>
      <c r="B44" s="22"/>
      <c r="C44" s="18"/>
    </row>
    <row r="45" spans="1:12" ht="14.5" thickBot="1" x14ac:dyDescent="0.35">
      <c r="A45" s="27"/>
      <c r="B45" s="28"/>
      <c r="C45" s="28"/>
      <c r="D45" s="28"/>
      <c r="E45" s="29"/>
    </row>
    <row r="47" spans="1:12" ht="14.5" thickBot="1" x14ac:dyDescent="0.35">
      <c r="A47" s="22" t="s">
        <v>63</v>
      </c>
      <c r="B47" s="22"/>
      <c r="C47" s="22"/>
      <c r="D47" s="18"/>
      <c r="E47" s="18"/>
      <c r="F47" s="18"/>
      <c r="G47" s="18"/>
      <c r="H47" s="18"/>
      <c r="I47" s="18"/>
    </row>
    <row r="48" spans="1:12" x14ac:dyDescent="0.3">
      <c r="A48" s="30"/>
      <c r="B48" s="31"/>
      <c r="C48" s="31"/>
      <c r="D48" s="31"/>
      <c r="E48" s="31"/>
      <c r="F48" s="31"/>
      <c r="G48" s="31"/>
      <c r="H48" s="31"/>
      <c r="I48" s="31"/>
      <c r="J48" s="31"/>
      <c r="K48" s="31"/>
      <c r="L48" s="32"/>
    </row>
    <row r="49" spans="1:12" x14ac:dyDescent="0.3">
      <c r="A49" s="33"/>
      <c r="B49" s="34"/>
      <c r="C49" s="34"/>
      <c r="D49" s="34"/>
      <c r="E49" s="34"/>
      <c r="F49" s="34"/>
      <c r="G49" s="34"/>
      <c r="H49" s="34"/>
      <c r="I49" s="34"/>
      <c r="J49" s="34"/>
      <c r="K49" s="34"/>
      <c r="L49" s="35"/>
    </row>
    <row r="50" spans="1:12" ht="14.5" thickBot="1" x14ac:dyDescent="0.35">
      <c r="A50" s="36"/>
      <c r="B50" s="37"/>
      <c r="C50" s="37"/>
      <c r="D50" s="37"/>
      <c r="E50" s="37"/>
      <c r="F50" s="37"/>
      <c r="G50" s="37"/>
      <c r="H50" s="37"/>
      <c r="I50" s="37"/>
      <c r="J50" s="37"/>
      <c r="K50" s="37"/>
      <c r="L50" s="38"/>
    </row>
    <row r="51" spans="1:12" x14ac:dyDescent="0.3">
      <c r="A51" s="19"/>
      <c r="B51" s="19"/>
      <c r="C51" s="19"/>
      <c r="D51" s="19"/>
      <c r="E51" s="19"/>
      <c r="F51" s="19"/>
      <c r="G51" s="19"/>
      <c r="H51" s="19"/>
      <c r="I51" s="19"/>
      <c r="J51" s="19"/>
      <c r="K51" s="19"/>
      <c r="L51" s="19"/>
    </row>
    <row r="52" spans="1:12" x14ac:dyDescent="0.3">
      <c r="A52" s="25" t="s">
        <v>3</v>
      </c>
      <c r="B52" s="25"/>
      <c r="C52" s="25"/>
      <c r="D52" s="25"/>
      <c r="E52" s="25"/>
      <c r="F52" s="25"/>
      <c r="G52" s="25"/>
      <c r="H52" s="25"/>
      <c r="I52" s="25"/>
      <c r="J52" s="25"/>
      <c r="K52" s="25"/>
      <c r="L52" s="25"/>
    </row>
    <row r="54" spans="1:12" ht="5.5" customHeight="1" x14ac:dyDescent="0.3"/>
    <row r="55" spans="1:12" ht="46.5" customHeight="1" x14ac:dyDescent="0.3"/>
    <row r="56" spans="1:12" ht="4" customHeight="1" x14ac:dyDescent="0.3"/>
    <row r="61" spans="1:12" x14ac:dyDescent="0.3">
      <c r="A61" s="3" t="s">
        <v>8</v>
      </c>
      <c r="D61" s="3" t="s">
        <v>13</v>
      </c>
      <c r="G61" s="3" t="s">
        <v>46</v>
      </c>
      <c r="J61" s="3" t="s">
        <v>10</v>
      </c>
    </row>
    <row r="62" spans="1:12" ht="14.5" thickBot="1" x14ac:dyDescent="0.35">
      <c r="A62" s="3" t="s">
        <v>2</v>
      </c>
      <c r="B62" s="4">
        <f>12*1.13</f>
        <v>13.559999999999999</v>
      </c>
      <c r="D62" s="3" t="s">
        <v>2</v>
      </c>
      <c r="E62" s="4">
        <f>15*1.13</f>
        <v>16.95</v>
      </c>
      <c r="G62" s="3" t="s">
        <v>2</v>
      </c>
      <c r="H62" s="4">
        <f>8*1.13</f>
        <v>9.0399999999999991</v>
      </c>
      <c r="J62" s="3" t="s">
        <v>2</v>
      </c>
      <c r="K62" s="4">
        <f>14*1.13</f>
        <v>15.819999999999999</v>
      </c>
    </row>
    <row r="63" spans="1:12" x14ac:dyDescent="0.3">
      <c r="A63" s="3" t="s">
        <v>0</v>
      </c>
      <c r="B63" s="1"/>
      <c r="D63" s="3" t="s">
        <v>0</v>
      </c>
      <c r="E63" s="1"/>
      <c r="G63" s="3" t="s">
        <v>0</v>
      </c>
      <c r="H63" s="1"/>
      <c r="J63" s="3" t="s">
        <v>0</v>
      </c>
      <c r="K63" s="1"/>
    </row>
    <row r="64" spans="1:12" ht="14.5" thickBot="1" x14ac:dyDescent="0.35">
      <c r="A64" s="3" t="s">
        <v>1</v>
      </c>
      <c r="B64" s="5">
        <f>B62*B63</f>
        <v>0</v>
      </c>
      <c r="C64" s="4"/>
      <c r="D64" s="4" t="s">
        <v>1</v>
      </c>
      <c r="E64" s="5">
        <f>E62*E63</f>
        <v>0</v>
      </c>
      <c r="F64" s="4"/>
      <c r="G64" s="4" t="s">
        <v>1</v>
      </c>
      <c r="H64" s="5">
        <f>H63*H62</f>
        <v>0</v>
      </c>
      <c r="I64" s="4"/>
      <c r="J64" s="4" t="s">
        <v>1</v>
      </c>
      <c r="K64" s="5">
        <f>K62*K63</f>
        <v>0</v>
      </c>
    </row>
    <row r="73" spans="1:11" x14ac:dyDescent="0.3">
      <c r="A73" s="3" t="s">
        <v>10</v>
      </c>
      <c r="D73" s="3" t="s">
        <v>11</v>
      </c>
      <c r="G73" s="3" t="s">
        <v>5</v>
      </c>
      <c r="J73" s="3" t="s">
        <v>12</v>
      </c>
    </row>
    <row r="74" spans="1:11" ht="14.5" thickBot="1" x14ac:dyDescent="0.35">
      <c r="A74" s="3" t="s">
        <v>2</v>
      </c>
      <c r="B74" s="4">
        <f>14*1.13</f>
        <v>15.819999999999999</v>
      </c>
      <c r="D74" s="3" t="s">
        <v>2</v>
      </c>
      <c r="E74" s="4">
        <f>17*1.13</f>
        <v>19.209999999999997</v>
      </c>
      <c r="G74" s="3" t="s">
        <v>2</v>
      </c>
      <c r="H74" s="4">
        <f>12*1.13</f>
        <v>13.559999999999999</v>
      </c>
      <c r="J74" s="3" t="s">
        <v>2</v>
      </c>
      <c r="K74" s="4">
        <f>14*1.13</f>
        <v>15.819999999999999</v>
      </c>
    </row>
    <row r="75" spans="1:11" x14ac:dyDescent="0.3">
      <c r="A75" s="3" t="s">
        <v>0</v>
      </c>
      <c r="B75" s="1"/>
      <c r="D75" s="3" t="s">
        <v>0</v>
      </c>
      <c r="E75" s="1"/>
      <c r="G75" s="3" t="s">
        <v>0</v>
      </c>
      <c r="H75" s="1"/>
      <c r="J75" s="3" t="s">
        <v>0</v>
      </c>
      <c r="K75" s="1"/>
    </row>
    <row r="76" spans="1:11" ht="14.5" thickBot="1" x14ac:dyDescent="0.35">
      <c r="A76" s="3" t="s">
        <v>1</v>
      </c>
      <c r="B76" s="5">
        <f>B74*B75</f>
        <v>0</v>
      </c>
      <c r="C76" s="4"/>
      <c r="D76" s="4" t="s">
        <v>1</v>
      </c>
      <c r="E76" s="5">
        <f>E74*E75</f>
        <v>0</v>
      </c>
      <c r="F76" s="4"/>
      <c r="G76" s="4" t="s">
        <v>1</v>
      </c>
      <c r="H76" s="5">
        <f>H75*H74</f>
        <v>0</v>
      </c>
      <c r="I76" s="4"/>
      <c r="J76" s="4" t="s">
        <v>1</v>
      </c>
      <c r="K76" s="5">
        <f>K75*K74</f>
        <v>0</v>
      </c>
    </row>
    <row r="85" spans="1:11" x14ac:dyDescent="0.3">
      <c r="A85" s="3" t="s">
        <v>45</v>
      </c>
      <c r="D85" s="3" t="s">
        <v>14</v>
      </c>
      <c r="G85" s="3" t="s">
        <v>44</v>
      </c>
      <c r="J85" s="3" t="s">
        <v>22</v>
      </c>
    </row>
    <row r="86" spans="1:11" ht="14.5" thickBot="1" x14ac:dyDescent="0.35">
      <c r="A86" s="3" t="s">
        <v>2</v>
      </c>
      <c r="B86" s="4">
        <f>14*1.13</f>
        <v>15.819999999999999</v>
      </c>
      <c r="D86" s="3" t="s">
        <v>2</v>
      </c>
      <c r="E86" s="4">
        <f>14*1.13</f>
        <v>15.819999999999999</v>
      </c>
      <c r="G86" s="3" t="s">
        <v>2</v>
      </c>
      <c r="H86" s="4">
        <f>13*1.13</f>
        <v>14.689999999999998</v>
      </c>
      <c r="J86" s="3" t="s">
        <v>2</v>
      </c>
      <c r="K86" s="4">
        <f>12*1.13</f>
        <v>13.559999999999999</v>
      </c>
    </row>
    <row r="87" spans="1:11" x14ac:dyDescent="0.3">
      <c r="A87" s="3" t="s">
        <v>0</v>
      </c>
      <c r="B87" s="1"/>
      <c r="D87" s="3" t="s">
        <v>0</v>
      </c>
      <c r="E87" s="1"/>
      <c r="G87" s="3" t="s">
        <v>0</v>
      </c>
      <c r="H87" s="1"/>
      <c r="J87" s="3" t="s">
        <v>0</v>
      </c>
      <c r="K87" s="1"/>
    </row>
    <row r="88" spans="1:11" ht="14.5" thickBot="1" x14ac:dyDescent="0.35">
      <c r="A88" s="3" t="s">
        <v>1</v>
      </c>
      <c r="B88" s="6">
        <f>B87*B86</f>
        <v>0</v>
      </c>
      <c r="D88" s="3" t="s">
        <v>1</v>
      </c>
      <c r="E88" s="5">
        <f>E87*E86</f>
        <v>0</v>
      </c>
      <c r="G88" s="3" t="s">
        <v>1</v>
      </c>
      <c r="H88" s="6">
        <f>H87*H86</f>
        <v>0</v>
      </c>
      <c r="J88" s="3" t="s">
        <v>1</v>
      </c>
      <c r="K88" s="5">
        <f>K87*K86</f>
        <v>0</v>
      </c>
    </row>
    <row r="97" spans="1:11" x14ac:dyDescent="0.3">
      <c r="A97" s="3" t="s">
        <v>21</v>
      </c>
      <c r="D97" s="3" t="s">
        <v>48</v>
      </c>
      <c r="G97" s="3" t="s">
        <v>47</v>
      </c>
      <c r="J97" s="3" t="s">
        <v>15</v>
      </c>
    </row>
    <row r="98" spans="1:11" ht="14.5" thickBot="1" x14ac:dyDescent="0.35">
      <c r="A98" s="3" t="s">
        <v>2</v>
      </c>
      <c r="B98" s="4">
        <f>12*1.13</f>
        <v>13.559999999999999</v>
      </c>
      <c r="D98" s="3" t="s">
        <v>2</v>
      </c>
      <c r="E98" s="4">
        <f>12*1.13</f>
        <v>13.559999999999999</v>
      </c>
      <c r="G98" s="3" t="s">
        <v>2</v>
      </c>
      <c r="H98" s="4">
        <f>16*1.13</f>
        <v>18.079999999999998</v>
      </c>
      <c r="J98" s="3" t="s">
        <v>2</v>
      </c>
      <c r="K98" s="4">
        <f>10*1.13</f>
        <v>11.299999999999999</v>
      </c>
    </row>
    <row r="99" spans="1:11" x14ac:dyDescent="0.3">
      <c r="A99" s="3" t="s">
        <v>0</v>
      </c>
      <c r="B99" s="1"/>
      <c r="D99" s="3" t="s">
        <v>0</v>
      </c>
      <c r="E99" s="1"/>
      <c r="G99" s="3" t="s">
        <v>0</v>
      </c>
      <c r="H99" s="1"/>
      <c r="J99" s="3" t="s">
        <v>0</v>
      </c>
      <c r="K99" s="1"/>
    </row>
    <row r="100" spans="1:11" ht="14.5" thickBot="1" x14ac:dyDescent="0.35">
      <c r="A100" s="3" t="s">
        <v>1</v>
      </c>
      <c r="B100" s="5">
        <f>B99*B98</f>
        <v>0</v>
      </c>
      <c r="D100" s="3" t="s">
        <v>1</v>
      </c>
      <c r="E100" s="6">
        <f>E99*E98</f>
        <v>0</v>
      </c>
      <c r="G100" s="3" t="s">
        <v>1</v>
      </c>
      <c r="H100" s="6">
        <f>H99*H98</f>
        <v>0</v>
      </c>
      <c r="J100" s="3" t="s">
        <v>1</v>
      </c>
      <c r="K100" s="5">
        <f>K99*K98</f>
        <v>0</v>
      </c>
    </row>
    <row r="108" spans="1:11" ht="22.5" customHeight="1" x14ac:dyDescent="0.3"/>
    <row r="109" spans="1:11" ht="11" customHeight="1" x14ac:dyDescent="0.3"/>
    <row r="111" spans="1:11" x14ac:dyDescent="0.3">
      <c r="A111" s="3" t="s">
        <v>18</v>
      </c>
      <c r="D111" s="3" t="s">
        <v>6</v>
      </c>
      <c r="G111" s="3" t="s">
        <v>43</v>
      </c>
      <c r="J111" s="3" t="s">
        <v>38</v>
      </c>
    </row>
    <row r="112" spans="1:11" ht="14.5" thickBot="1" x14ac:dyDescent="0.35">
      <c r="A112" s="3" t="s">
        <v>2</v>
      </c>
      <c r="B112" s="4">
        <f>15*1.13</f>
        <v>16.95</v>
      </c>
      <c r="D112" s="3" t="s">
        <v>2</v>
      </c>
      <c r="E112" s="4">
        <f>14*1.13</f>
        <v>15.819999999999999</v>
      </c>
      <c r="G112" s="3" t="s">
        <v>2</v>
      </c>
      <c r="H112" s="4">
        <f>14*1.13</f>
        <v>15.819999999999999</v>
      </c>
      <c r="J112" s="3" t="s">
        <v>2</v>
      </c>
      <c r="K112" s="4">
        <f>12*1.13</f>
        <v>13.559999999999999</v>
      </c>
    </row>
    <row r="113" spans="1:11" x14ac:dyDescent="0.3">
      <c r="A113" s="3" t="s">
        <v>0</v>
      </c>
      <c r="B113" s="1"/>
      <c r="D113" s="3" t="s">
        <v>0</v>
      </c>
      <c r="E113" s="1"/>
      <c r="G113" s="3" t="s">
        <v>0</v>
      </c>
      <c r="H113" s="1"/>
      <c r="J113" s="3" t="s">
        <v>0</v>
      </c>
      <c r="K113" s="1"/>
    </row>
    <row r="114" spans="1:11" ht="14.5" thickBot="1" x14ac:dyDescent="0.35">
      <c r="A114" s="3" t="s">
        <v>1</v>
      </c>
      <c r="B114" s="6">
        <f>B113*B112</f>
        <v>0</v>
      </c>
      <c r="D114" s="3" t="s">
        <v>1</v>
      </c>
      <c r="E114" s="6">
        <f>E113*E112</f>
        <v>0</v>
      </c>
      <c r="G114" s="3" t="s">
        <v>1</v>
      </c>
      <c r="H114" s="6">
        <f>H113*H112</f>
        <v>0</v>
      </c>
      <c r="J114" s="3" t="s">
        <v>1</v>
      </c>
      <c r="K114" s="5">
        <f>K113*K112</f>
        <v>0</v>
      </c>
    </row>
    <row r="123" spans="1:11" x14ac:dyDescent="0.3">
      <c r="A123" s="3" t="s">
        <v>39</v>
      </c>
      <c r="D123" s="3" t="s">
        <v>42</v>
      </c>
      <c r="G123" s="3" t="s">
        <v>16</v>
      </c>
      <c r="J123" s="3" t="s">
        <v>17</v>
      </c>
    </row>
    <row r="124" spans="1:11" ht="14.5" thickBot="1" x14ac:dyDescent="0.35">
      <c r="A124" s="3" t="s">
        <v>2</v>
      </c>
      <c r="B124" s="4">
        <f>16*1.13</f>
        <v>18.079999999999998</v>
      </c>
      <c r="D124" s="3" t="s">
        <v>2</v>
      </c>
      <c r="E124" s="4">
        <f>18*1.13</f>
        <v>20.339999999999996</v>
      </c>
      <c r="G124" s="3" t="s">
        <v>2</v>
      </c>
      <c r="H124" s="4">
        <f>16*1.13</f>
        <v>18.079999999999998</v>
      </c>
      <c r="J124" s="3" t="s">
        <v>2</v>
      </c>
      <c r="K124" s="4">
        <f>16*1.13</f>
        <v>18.079999999999998</v>
      </c>
    </row>
    <row r="125" spans="1:11" x14ac:dyDescent="0.3">
      <c r="A125" s="3" t="s">
        <v>0</v>
      </c>
      <c r="B125" s="1"/>
      <c r="D125" s="3" t="s">
        <v>0</v>
      </c>
      <c r="E125" s="1"/>
      <c r="G125" s="3" t="s">
        <v>0</v>
      </c>
      <c r="H125" s="1"/>
      <c r="J125" s="3" t="s">
        <v>0</v>
      </c>
      <c r="K125" s="1"/>
    </row>
    <row r="126" spans="1:11" ht="14.5" thickBot="1" x14ac:dyDescent="0.35">
      <c r="A126" s="3" t="s">
        <v>1</v>
      </c>
      <c r="B126" s="5">
        <f>B125*B124</f>
        <v>0</v>
      </c>
      <c r="D126" s="3" t="s">
        <v>1</v>
      </c>
      <c r="E126" s="6">
        <f>E125*E124</f>
        <v>0</v>
      </c>
      <c r="G126" s="3" t="s">
        <v>1</v>
      </c>
      <c r="H126" s="5">
        <f>H125*H124</f>
        <v>0</v>
      </c>
      <c r="J126" s="3" t="s">
        <v>1</v>
      </c>
      <c r="K126" s="5">
        <f>K125*K124</f>
        <v>0</v>
      </c>
    </row>
    <row r="135" spans="1:11" x14ac:dyDescent="0.3">
      <c r="A135" s="3" t="s">
        <v>7</v>
      </c>
      <c r="D135" s="3" t="s">
        <v>40</v>
      </c>
      <c r="G135" s="3" t="s">
        <v>37</v>
      </c>
      <c r="J135" s="3" t="s">
        <v>41</v>
      </c>
    </row>
    <row r="136" spans="1:11" ht="14.5" thickBot="1" x14ac:dyDescent="0.35">
      <c r="A136" s="3" t="s">
        <v>2</v>
      </c>
      <c r="B136" s="4">
        <f>14*1.13</f>
        <v>15.819999999999999</v>
      </c>
      <c r="D136" s="3" t="s">
        <v>2</v>
      </c>
      <c r="E136" s="4">
        <f>16*1.13</f>
        <v>18.079999999999998</v>
      </c>
      <c r="G136" s="3" t="s">
        <v>2</v>
      </c>
      <c r="H136" s="4">
        <f>15*1.13</f>
        <v>16.95</v>
      </c>
      <c r="J136" s="3" t="s">
        <v>2</v>
      </c>
      <c r="K136" s="4">
        <f>15*1.13</f>
        <v>16.95</v>
      </c>
    </row>
    <row r="137" spans="1:11" x14ac:dyDescent="0.3">
      <c r="A137" s="3" t="s">
        <v>0</v>
      </c>
      <c r="B137" s="1"/>
      <c r="D137" s="3" t="s">
        <v>0</v>
      </c>
      <c r="E137" s="1"/>
      <c r="G137" s="3" t="s">
        <v>0</v>
      </c>
      <c r="H137" s="1"/>
      <c r="J137" s="3" t="s">
        <v>0</v>
      </c>
      <c r="K137" s="1"/>
    </row>
    <row r="138" spans="1:11" ht="14.5" thickBot="1" x14ac:dyDescent="0.35">
      <c r="A138" s="3" t="s">
        <v>1</v>
      </c>
      <c r="B138" s="5">
        <f>B137*B136</f>
        <v>0</v>
      </c>
      <c r="D138" s="3" t="s">
        <v>1</v>
      </c>
      <c r="E138" s="6">
        <f>E137*E136</f>
        <v>0</v>
      </c>
      <c r="G138" s="3" t="s">
        <v>1</v>
      </c>
      <c r="H138" s="5">
        <f>H137*H136</f>
        <v>0</v>
      </c>
      <c r="J138" s="3" t="s">
        <v>1</v>
      </c>
      <c r="K138" s="6">
        <f>K137*K136</f>
        <v>0</v>
      </c>
    </row>
    <row r="147" spans="1:12" x14ac:dyDescent="0.3">
      <c r="A147" s="3" t="s">
        <v>36</v>
      </c>
      <c r="D147" s="3" t="s">
        <v>9</v>
      </c>
      <c r="G147" s="3" t="s">
        <v>20</v>
      </c>
      <c r="J147" s="3" t="s">
        <v>19</v>
      </c>
    </row>
    <row r="148" spans="1:12" ht="14.5" thickBot="1" x14ac:dyDescent="0.35">
      <c r="A148" s="3" t="s">
        <v>2</v>
      </c>
      <c r="B148" s="4">
        <f>15*1.13</f>
        <v>16.95</v>
      </c>
      <c r="D148" s="3" t="s">
        <v>2</v>
      </c>
      <c r="E148" s="4">
        <f>14*1.13</f>
        <v>15.819999999999999</v>
      </c>
      <c r="G148" s="3" t="s">
        <v>2</v>
      </c>
      <c r="H148" s="4">
        <f>12*1.13</f>
        <v>13.559999999999999</v>
      </c>
      <c r="J148" s="3" t="s">
        <v>2</v>
      </c>
      <c r="K148" s="4">
        <f>12*1.13</f>
        <v>13.559999999999999</v>
      </c>
    </row>
    <row r="149" spans="1:12" x14ac:dyDescent="0.3">
      <c r="A149" s="3" t="s">
        <v>0</v>
      </c>
      <c r="B149" s="1"/>
      <c r="D149" s="3" t="s">
        <v>0</v>
      </c>
      <c r="E149" s="1"/>
      <c r="G149" s="3" t="s">
        <v>0</v>
      </c>
      <c r="H149" s="1"/>
      <c r="J149" s="3" t="s">
        <v>0</v>
      </c>
      <c r="K149" s="1"/>
    </row>
    <row r="150" spans="1:12" ht="14.5" thickBot="1" x14ac:dyDescent="0.35">
      <c r="A150" s="3" t="s">
        <v>1</v>
      </c>
      <c r="B150" s="5">
        <f>B149*B148</f>
        <v>0</v>
      </c>
      <c r="D150" s="3" t="s">
        <v>1</v>
      </c>
      <c r="E150" s="6">
        <f>E149*E148</f>
        <v>0</v>
      </c>
      <c r="G150" s="3" t="s">
        <v>1</v>
      </c>
      <c r="H150" s="5">
        <f>H149*H148</f>
        <v>0</v>
      </c>
      <c r="J150" s="3" t="s">
        <v>1</v>
      </c>
      <c r="K150" s="5">
        <f>K149*K148</f>
        <v>0</v>
      </c>
    </row>
    <row r="152" spans="1:12" ht="14.5" thickBot="1" x14ac:dyDescent="0.35"/>
    <row r="153" spans="1:12" ht="14.5" thickBot="1" x14ac:dyDescent="0.35">
      <c r="A153" s="7" t="s">
        <v>49</v>
      </c>
      <c r="B153" s="8"/>
      <c r="C153" s="9"/>
      <c r="D153" s="41">
        <f>SUM(B150+E150+H150+K150+K138+H138+E138+B138+B126+E126+H126+K126+K114+H114+E114+B114+B100+E100+H100+K100+K88+H88+E88+B88+B76+E76+H76+K76+K64+H64+E64+B64)</f>
        <v>0</v>
      </c>
      <c r="E153" s="42"/>
    </row>
    <row r="154" spans="1:12" x14ac:dyDescent="0.3">
      <c r="A154" s="10"/>
      <c r="B154" s="10"/>
      <c r="C154" s="10"/>
      <c r="D154" s="10"/>
      <c r="E154" s="10"/>
      <c r="F154" s="10"/>
      <c r="G154" s="10"/>
      <c r="H154" s="10"/>
      <c r="I154" s="10"/>
      <c r="J154" s="10"/>
      <c r="K154" s="10"/>
      <c r="L154" s="10"/>
    </row>
    <row r="155" spans="1:12" ht="18.5" thickBot="1" x14ac:dyDescent="0.35">
      <c r="A155" s="40" t="s">
        <v>4</v>
      </c>
      <c r="B155" s="40"/>
      <c r="C155" s="40"/>
      <c r="D155" s="40"/>
      <c r="E155" s="40"/>
      <c r="F155" s="40"/>
      <c r="G155" s="40"/>
      <c r="H155" s="40"/>
      <c r="I155" s="40"/>
      <c r="J155" s="40"/>
      <c r="K155" s="40"/>
      <c r="L155" s="40"/>
    </row>
    <row r="156" spans="1:12" ht="15" customHeight="1" x14ac:dyDescent="0.3">
      <c r="A156" s="11"/>
      <c r="B156" s="11"/>
      <c r="C156" s="11"/>
      <c r="D156" s="11"/>
      <c r="E156" s="11"/>
      <c r="F156" s="11"/>
      <c r="G156" s="11"/>
      <c r="H156" s="11"/>
      <c r="I156" s="11"/>
      <c r="J156" s="11"/>
      <c r="K156" s="11"/>
      <c r="L156" s="11"/>
    </row>
    <row r="157" spans="1:12" ht="15" customHeight="1" x14ac:dyDescent="0.3"/>
    <row r="158" spans="1:12" ht="15" customHeight="1" x14ac:dyDescent="0.3"/>
    <row r="159" spans="1:12" ht="15" customHeight="1" x14ac:dyDescent="0.3"/>
    <row r="164" spans="1:11" x14ac:dyDescent="0.3">
      <c r="A164" s="3" t="s">
        <v>23</v>
      </c>
      <c r="D164" s="3" t="s">
        <v>30</v>
      </c>
      <c r="G164" s="3" t="s">
        <v>29</v>
      </c>
      <c r="J164" s="3" t="s">
        <v>24</v>
      </c>
    </row>
    <row r="165" spans="1:11" ht="14.5" thickBot="1" x14ac:dyDescent="0.35">
      <c r="A165" s="3" t="s">
        <v>2</v>
      </c>
      <c r="B165" s="4">
        <f>20*1.13</f>
        <v>22.599999999999998</v>
      </c>
      <c r="D165" s="3" t="s">
        <v>2</v>
      </c>
      <c r="E165" s="4">
        <f>22*1.13</f>
        <v>24.86</v>
      </c>
      <c r="G165" s="3" t="s">
        <v>2</v>
      </c>
      <c r="H165" s="4">
        <f>22*1.13</f>
        <v>24.86</v>
      </c>
      <c r="J165" s="3" t="s">
        <v>2</v>
      </c>
      <c r="K165" s="4">
        <f>24*1.13</f>
        <v>27.119999999999997</v>
      </c>
    </row>
    <row r="166" spans="1:11" x14ac:dyDescent="0.3">
      <c r="A166" s="3" t="s">
        <v>0</v>
      </c>
      <c r="B166" s="1"/>
      <c r="D166" s="3" t="s">
        <v>0</v>
      </c>
      <c r="E166" s="1"/>
      <c r="G166" s="3" t="s">
        <v>0</v>
      </c>
      <c r="H166" s="1"/>
      <c r="J166" s="3" t="s">
        <v>0</v>
      </c>
      <c r="K166" s="1"/>
    </row>
    <row r="167" spans="1:11" ht="14.5" thickBot="1" x14ac:dyDescent="0.35">
      <c r="A167" s="3" t="s">
        <v>1</v>
      </c>
      <c r="B167" s="6">
        <f>B166*B165</f>
        <v>0</v>
      </c>
      <c r="D167" s="3" t="s">
        <v>1</v>
      </c>
      <c r="E167" s="5">
        <f>E166*E165</f>
        <v>0</v>
      </c>
      <c r="G167" s="3" t="s">
        <v>1</v>
      </c>
      <c r="H167" s="5">
        <f>H166*H165</f>
        <v>0</v>
      </c>
      <c r="J167" s="3" t="s">
        <v>1</v>
      </c>
      <c r="K167" s="5">
        <f>K166*K165</f>
        <v>0</v>
      </c>
    </row>
    <row r="176" spans="1:11" x14ac:dyDescent="0.3">
      <c r="A176" s="3" t="s">
        <v>35</v>
      </c>
      <c r="D176" s="3" t="s">
        <v>25</v>
      </c>
      <c r="G176" s="3" t="s">
        <v>26</v>
      </c>
      <c r="J176" s="3" t="s">
        <v>28</v>
      </c>
    </row>
    <row r="177" spans="1:11" ht="14.5" thickBot="1" x14ac:dyDescent="0.35">
      <c r="A177" s="3" t="s">
        <v>2</v>
      </c>
      <c r="B177" s="4">
        <f>25*1.13</f>
        <v>28.249999999999996</v>
      </c>
      <c r="D177" s="3" t="s">
        <v>2</v>
      </c>
      <c r="E177" s="4">
        <f>22*1.13</f>
        <v>24.86</v>
      </c>
      <c r="G177" s="3" t="s">
        <v>2</v>
      </c>
      <c r="H177" s="4">
        <f>22*1.13</f>
        <v>24.86</v>
      </c>
      <c r="J177" s="3" t="s">
        <v>2</v>
      </c>
      <c r="K177" s="4">
        <f>24*1.13</f>
        <v>27.119999999999997</v>
      </c>
    </row>
    <row r="178" spans="1:11" x14ac:dyDescent="0.3">
      <c r="A178" s="3" t="s">
        <v>0</v>
      </c>
      <c r="B178" s="1"/>
      <c r="D178" s="3" t="s">
        <v>0</v>
      </c>
      <c r="E178" s="1"/>
      <c r="G178" s="3" t="s">
        <v>0</v>
      </c>
      <c r="H178" s="1"/>
      <c r="J178" s="3" t="s">
        <v>0</v>
      </c>
      <c r="K178" s="1"/>
    </row>
    <row r="179" spans="1:11" ht="14.5" thickBot="1" x14ac:dyDescent="0.35">
      <c r="A179" s="3" t="s">
        <v>1</v>
      </c>
      <c r="B179" s="5">
        <f>B178*B177</f>
        <v>0</v>
      </c>
      <c r="D179" s="3" t="s">
        <v>1</v>
      </c>
      <c r="E179" s="5">
        <f>E178*E177</f>
        <v>0</v>
      </c>
      <c r="G179" s="3" t="s">
        <v>1</v>
      </c>
      <c r="H179" s="5">
        <f>H178*H177</f>
        <v>0</v>
      </c>
      <c r="J179" s="3" t="s">
        <v>1</v>
      </c>
      <c r="K179" s="5">
        <f>K178*K177</f>
        <v>0</v>
      </c>
    </row>
    <row r="188" spans="1:11" x14ac:dyDescent="0.3">
      <c r="A188" s="3" t="s">
        <v>27</v>
      </c>
      <c r="D188" s="3" t="s">
        <v>31</v>
      </c>
      <c r="G188" s="3" t="s">
        <v>32</v>
      </c>
      <c r="J188" s="3" t="s">
        <v>33</v>
      </c>
    </row>
    <row r="189" spans="1:11" ht="14.5" thickBot="1" x14ac:dyDescent="0.35">
      <c r="A189" s="3" t="s">
        <v>2</v>
      </c>
      <c r="B189" s="4">
        <f>19*1.13</f>
        <v>21.47</v>
      </c>
      <c r="D189" s="3" t="s">
        <v>2</v>
      </c>
      <c r="E189" s="4">
        <f>28*1.13</f>
        <v>31.639999999999997</v>
      </c>
      <c r="G189" s="3" t="s">
        <v>2</v>
      </c>
      <c r="H189" s="4">
        <f>28*1.13</f>
        <v>31.639999999999997</v>
      </c>
      <c r="J189" s="3" t="s">
        <v>2</v>
      </c>
      <c r="K189" s="4">
        <f>22*1.13</f>
        <v>24.86</v>
      </c>
    </row>
    <row r="190" spans="1:11" x14ac:dyDescent="0.3">
      <c r="A190" s="3" t="s">
        <v>0</v>
      </c>
      <c r="B190" s="1"/>
      <c r="D190" s="3" t="s">
        <v>0</v>
      </c>
      <c r="E190" s="1"/>
      <c r="G190" s="3" t="s">
        <v>0</v>
      </c>
      <c r="H190" s="1"/>
      <c r="J190" s="3" t="s">
        <v>0</v>
      </c>
      <c r="K190" s="1"/>
    </row>
    <row r="191" spans="1:11" ht="14.5" thickBot="1" x14ac:dyDescent="0.35">
      <c r="A191" s="3" t="s">
        <v>1</v>
      </c>
      <c r="B191" s="5">
        <f>B190*B189</f>
        <v>0</v>
      </c>
      <c r="D191" s="3" t="s">
        <v>1</v>
      </c>
      <c r="E191" s="5">
        <f>E190*E189</f>
        <v>0</v>
      </c>
      <c r="G191" s="3" t="s">
        <v>1</v>
      </c>
      <c r="H191" s="5">
        <f>H190*H189</f>
        <v>0</v>
      </c>
      <c r="J191" s="3" t="s">
        <v>1</v>
      </c>
      <c r="K191" s="5">
        <f>K190*K189</f>
        <v>0</v>
      </c>
    </row>
    <row r="200" spans="1:12" x14ac:dyDescent="0.3">
      <c r="A200" s="3" t="s">
        <v>34</v>
      </c>
    </row>
    <row r="201" spans="1:12" ht="14.5" thickBot="1" x14ac:dyDescent="0.35">
      <c r="A201" s="3" t="s">
        <v>2</v>
      </c>
      <c r="B201" s="4">
        <f>22*1.13</f>
        <v>24.86</v>
      </c>
    </row>
    <row r="202" spans="1:12" x14ac:dyDescent="0.3">
      <c r="A202" s="3" t="s">
        <v>0</v>
      </c>
      <c r="B202" s="1"/>
    </row>
    <row r="203" spans="1:12" ht="14.5" thickBot="1" x14ac:dyDescent="0.35">
      <c r="A203" s="3" t="s">
        <v>1</v>
      </c>
      <c r="B203" s="5">
        <f>B202*B201</f>
        <v>0</v>
      </c>
      <c r="H203" s="12"/>
      <c r="I203" s="12"/>
      <c r="J203" s="12"/>
      <c r="K203" s="12"/>
      <c r="L203" s="12"/>
    </row>
    <row r="204" spans="1:12" ht="14.5" customHeight="1" thickBot="1" x14ac:dyDescent="0.35">
      <c r="G204" s="45" t="s">
        <v>51</v>
      </c>
      <c r="H204" s="45"/>
      <c r="I204" s="45"/>
      <c r="J204" s="45"/>
      <c r="K204" s="45"/>
      <c r="L204" s="45"/>
    </row>
    <row r="205" spans="1:12" ht="14.5" thickBot="1" x14ac:dyDescent="0.35">
      <c r="A205" s="7" t="s">
        <v>49</v>
      </c>
      <c r="B205" s="8"/>
      <c r="C205" s="9"/>
      <c r="D205" s="41">
        <f>B203+K191+H191+E191+B191+K179+H179+E179+B179+B167+E167+H167+K167</f>
        <v>0</v>
      </c>
      <c r="E205" s="42"/>
      <c r="F205" s="13"/>
      <c r="G205" s="45"/>
      <c r="H205" s="45"/>
      <c r="I205" s="45"/>
      <c r="J205" s="45"/>
      <c r="K205" s="45"/>
      <c r="L205" s="45"/>
    </row>
    <row r="206" spans="1:12" ht="14.5" thickBot="1" x14ac:dyDescent="0.35">
      <c r="A206" s="14" t="s">
        <v>50</v>
      </c>
      <c r="B206" s="15"/>
      <c r="C206" s="16"/>
      <c r="D206" s="43">
        <f>D205+D153</f>
        <v>0</v>
      </c>
      <c r="E206" s="44"/>
      <c r="F206" s="16"/>
      <c r="G206" s="45"/>
      <c r="H206" s="45"/>
      <c r="I206" s="45"/>
      <c r="J206" s="45"/>
      <c r="K206" s="45"/>
      <c r="L206" s="45"/>
    </row>
  </sheetData>
  <sheetProtection algorithmName="SHA-512" hashValue="IYun2FXvp6OdiRpR6ZOrmxvZQ+wQP8JjxX5Jee6hEV29GC+7Bd4vl6C1AJz9rYt/3eys5Mkfae4M20Yn92Rv2w==" saltValue="b62djpi+ZKvwhRWv4uFlMA==" spinCount="100000" sheet="1" objects="1" scenarios="1"/>
  <mergeCells count="25">
    <mergeCell ref="A155:L155"/>
    <mergeCell ref="D153:E153"/>
    <mergeCell ref="D205:E205"/>
    <mergeCell ref="D206:E206"/>
    <mergeCell ref="G204:L206"/>
    <mergeCell ref="A10:L14"/>
    <mergeCell ref="A7:L8"/>
    <mergeCell ref="A5:L5"/>
    <mergeCell ref="A52:L52"/>
    <mergeCell ref="G38:H38"/>
    <mergeCell ref="G39:L39"/>
    <mergeCell ref="A47:C47"/>
    <mergeCell ref="A48:L50"/>
    <mergeCell ref="A42:L42"/>
    <mergeCell ref="A24:L26"/>
    <mergeCell ref="A19:L22"/>
    <mergeCell ref="A39:E39"/>
    <mergeCell ref="A45:E45"/>
    <mergeCell ref="A32:L34"/>
    <mergeCell ref="A28:L30"/>
    <mergeCell ref="A36:L37"/>
    <mergeCell ref="A38:B38"/>
    <mergeCell ref="A41:B41"/>
    <mergeCell ref="A44:B44"/>
    <mergeCell ref="A16:L17"/>
  </mergeCells>
  <pageMargins left="0.43307086614173229" right="0.43307086614173229" top="0.35433070866141736" bottom="0.35433070866141736"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CMacG</dc:creator>
  <cp:lastModifiedBy>CMacG</cp:lastModifiedBy>
  <dcterms:created xsi:type="dcterms:W3CDTF">2020-05-30T23:48:56Z</dcterms:created>
  <dcterms:modified xsi:type="dcterms:W3CDTF">2020-06-17T17:59:35Z</dcterms:modified>
</cp:coreProperties>
</file>